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banpara\CPL\PUBLICAÇÕES PORTAL INSTITUCIONAL\2019\007-2019\"/>
    </mc:Choice>
  </mc:AlternateContent>
  <bookViews>
    <workbookView xWindow="480" yWindow="1365" windowWidth="19410" windowHeight="8715"/>
  </bookViews>
  <sheets>
    <sheet name="PLANILHA DE CUSTO" sheetId="1" r:id="rId1"/>
  </sheets>
  <externalReferences>
    <externalReference r:id="rId2"/>
    <externalReference r:id="rId3"/>
  </externalReferences>
  <definedNames>
    <definedName name="_01_01_2005">'[1]Prazo OK'!A1,'[1]Prazo OK'!A2,'[1]Prazo OK'!A3,'[1]Prazo OK'!A4,'[1]Prazo OK'!A5,'[1]Prazo OK'!A6,'[1]Prazo OK'!A7,'[1]Prazo OK'!A8,'[1]Prazo OK'!A9,'[1]Prazo OK'!A10,'[1]Prazo OK'!A11,'[1]Prazo OK'!A12,'[1]Prazo OK'!A13,'[1]Prazo OK'!A14,'[1]Prazo OK'!A15,'[1]Prazo OK'!A16,'[1]Prazo OK'!A17,'[1]Prazo OK'!A18,'[1]Prazo OK'!A19,'[1]Prazo OK'!A20,'[1]Prazo OK'!A21,'[1]Prazo OK'!A22,'[1]Prazo OK'!A23,'[1]Prazo OK'!A24,'[1]Prazo OK'!A25,'[1]Prazo OK'!A26,'[1]Prazo OK'!A27,'[1]Prazo OK'!A28,'[1]Prazo OK'!A29,'[1]Prazo OK'!A30,'[1]Prazo OK'!A31,'[1]Prazo OK'!A32,'[1]Prazo OK'!A33,'[1]Prazo OK'!A34,'[1]Prazo OK'!A35,'[1]Prazo OK'!A36,'[1]Prazo OK'!A37,'[1]Prazo OK'!A38,'[1]Prazo OK'!A39</definedName>
    <definedName name="_xlnm.Print_Area" localSheetId="0">'PLANILHA DE CUSTO'!$A:$J</definedName>
    <definedName name="bms">'[2]MEDIÇÃO SERVIÇOS INFRA'!$H$19:$AW$19</definedName>
    <definedName name="Código">#REF!</definedName>
    <definedName name="Comprimento_Equivalente">#REF!</definedName>
    <definedName name="DIAMETRO">#REF!</definedName>
    <definedName name="Meses">"al!$A$26:$G$31;Anual!$I$26:$O$31;Anual!$Q$26:$W$31;Anual!$A$17:$G$22;Anual!$I$17:$O$22;Anual!$Q$17:$W$22;Anual!$Q$8:$W$13;Anual!$I$8:$O$13;Anual!$A$8:$G$13"</definedName>
    <definedName name="Valores">#REF!</definedName>
    <definedName name="Volume">#REF!</definedName>
  </definedNames>
  <calcPr calcId="152511"/>
</workbook>
</file>

<file path=xl/calcChain.xml><?xml version="1.0" encoding="utf-8"?>
<calcChain xmlns="http://schemas.openxmlformats.org/spreadsheetml/2006/main">
  <c r="F159" i="1" l="1"/>
  <c r="G159" i="1" l="1"/>
  <c r="F392" i="1" l="1"/>
  <c r="F393" i="1"/>
  <c r="F394" i="1"/>
  <c r="F227" i="1" l="1"/>
  <c r="G227" i="1" s="1"/>
  <c r="F385" i="1"/>
  <c r="G385" i="1" s="1"/>
  <c r="G394" i="1"/>
  <c r="F386" i="1"/>
  <c r="G386" i="1" s="1"/>
  <c r="F219" i="1"/>
  <c r="G219" i="1" s="1"/>
  <c r="F218" i="1"/>
  <c r="G218" i="1" s="1"/>
  <c r="F89" i="1"/>
  <c r="G89" i="1" s="1"/>
  <c r="F90" i="1"/>
  <c r="G90" i="1" s="1"/>
  <c r="F383" i="1" l="1"/>
  <c r="G383" i="1" s="1"/>
  <c r="F109" i="1"/>
  <c r="G109" i="1" s="1"/>
  <c r="F384" i="1"/>
  <c r="G384" i="1" s="1"/>
  <c r="F382" i="1"/>
  <c r="G382" i="1" s="1"/>
  <c r="F57" i="1" l="1"/>
  <c r="G57" i="1" s="1"/>
  <c r="F56" i="1"/>
  <c r="G56" i="1" s="1"/>
  <c r="F220" i="1"/>
  <c r="G220" i="1" s="1"/>
  <c r="G393" i="1"/>
  <c r="G392" i="1"/>
  <c r="F58" i="1" l="1"/>
  <c r="G58" i="1" s="1"/>
  <c r="F413" i="1" l="1"/>
  <c r="F414" i="1"/>
  <c r="F415" i="1"/>
  <c r="F412" i="1"/>
  <c r="F408" i="1"/>
  <c r="F403" i="1"/>
  <c r="F404" i="1"/>
  <c r="F402" i="1"/>
  <c r="F398" i="1"/>
  <c r="F390" i="1"/>
  <c r="F391" i="1"/>
  <c r="F362" i="1"/>
  <c r="F363" i="1"/>
  <c r="F364" i="1"/>
  <c r="F365" i="1"/>
  <c r="F366" i="1"/>
  <c r="F367" i="1"/>
  <c r="F368" i="1"/>
  <c r="F369" i="1"/>
  <c r="F370" i="1"/>
  <c r="F371" i="1"/>
  <c r="F373" i="1"/>
  <c r="F374" i="1"/>
  <c r="F375" i="1"/>
  <c r="F376" i="1"/>
  <c r="F377" i="1"/>
  <c r="F378" i="1"/>
  <c r="F379" i="1"/>
  <c r="F380" i="1"/>
  <c r="F36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231" i="1"/>
  <c r="F225" i="1"/>
  <c r="F226" i="1"/>
  <c r="F224" i="1"/>
  <c r="F210" i="1"/>
  <c r="F211" i="1"/>
  <c r="F212" i="1"/>
  <c r="F213" i="1"/>
  <c r="F214" i="1"/>
  <c r="F215" i="1"/>
  <c r="F216" i="1"/>
  <c r="F217" i="1"/>
  <c r="F209" i="1"/>
  <c r="F201" i="1"/>
  <c r="F202" i="1"/>
  <c r="F203" i="1"/>
  <c r="F204" i="1"/>
  <c r="F200" i="1"/>
  <c r="F194" i="1"/>
  <c r="F195" i="1"/>
  <c r="F196" i="1"/>
  <c r="F186" i="1"/>
  <c r="F187" i="1"/>
  <c r="F188" i="1"/>
  <c r="F185" i="1"/>
  <c r="F179" i="1"/>
  <c r="F180" i="1"/>
  <c r="F181" i="1"/>
  <c r="F178" i="1"/>
  <c r="F164" i="1"/>
  <c r="F165" i="1"/>
  <c r="F166" i="1"/>
  <c r="F167" i="1"/>
  <c r="F168" i="1"/>
  <c r="F171" i="1"/>
  <c r="F172" i="1"/>
  <c r="F173" i="1"/>
  <c r="F163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8" i="1"/>
  <c r="F142" i="1"/>
  <c r="F131" i="1"/>
  <c r="F132" i="1"/>
  <c r="F133" i="1"/>
  <c r="F134" i="1"/>
  <c r="F135" i="1"/>
  <c r="F136" i="1"/>
  <c r="F137" i="1"/>
  <c r="F138" i="1"/>
  <c r="F128" i="1"/>
  <c r="F129" i="1"/>
  <c r="F130" i="1"/>
  <c r="F118" i="1" l="1"/>
  <c r="F117" i="1"/>
  <c r="F116" i="1"/>
  <c r="F115" i="1"/>
  <c r="F114" i="1"/>
  <c r="F113" i="1"/>
  <c r="F108" i="1"/>
  <c r="F107" i="1"/>
  <c r="F105" i="1"/>
  <c r="F104" i="1"/>
  <c r="F103" i="1"/>
  <c r="F102" i="1"/>
  <c r="F101" i="1"/>
  <c r="F100" i="1"/>
  <c r="F99" i="1"/>
  <c r="F98" i="1"/>
  <c r="F97" i="1"/>
  <c r="F96" i="1"/>
  <c r="F95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2" i="1"/>
  <c r="F71" i="1"/>
  <c r="F70" i="1"/>
  <c r="F69" i="1"/>
  <c r="F68" i="1"/>
  <c r="F67" i="1"/>
  <c r="F66" i="1"/>
  <c r="F62" i="1"/>
  <c r="F55" i="1"/>
  <c r="F54" i="1"/>
  <c r="F53" i="1"/>
  <c r="F51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7" i="1"/>
  <c r="F6" i="1"/>
  <c r="G413" i="1" l="1"/>
  <c r="G414" i="1"/>
  <c r="G415" i="1"/>
  <c r="G412" i="1"/>
  <c r="G408" i="1"/>
  <c r="G403" i="1"/>
  <c r="G404" i="1"/>
  <c r="G402" i="1"/>
  <c r="G398" i="1"/>
  <c r="G390" i="1"/>
  <c r="G391" i="1"/>
  <c r="G362" i="1"/>
  <c r="G363" i="1"/>
  <c r="G364" i="1"/>
  <c r="G365" i="1"/>
  <c r="G366" i="1"/>
  <c r="G367" i="1"/>
  <c r="G368" i="1"/>
  <c r="G369" i="1"/>
  <c r="G370" i="1"/>
  <c r="G371" i="1"/>
  <c r="G373" i="1"/>
  <c r="G374" i="1"/>
  <c r="G375" i="1"/>
  <c r="G376" i="1"/>
  <c r="G377" i="1"/>
  <c r="G378" i="1"/>
  <c r="G379" i="1"/>
  <c r="G380" i="1"/>
  <c r="G36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231" i="1"/>
  <c r="G225" i="1"/>
  <c r="G226" i="1"/>
  <c r="G224" i="1"/>
  <c r="G210" i="1"/>
  <c r="G211" i="1"/>
  <c r="G212" i="1"/>
  <c r="G213" i="1"/>
  <c r="G214" i="1"/>
  <c r="G215" i="1"/>
  <c r="G216" i="1"/>
  <c r="G217" i="1"/>
  <c r="G209" i="1"/>
  <c r="G201" i="1"/>
  <c r="G202" i="1"/>
  <c r="G203" i="1"/>
  <c r="G204" i="1"/>
  <c r="G200" i="1"/>
  <c r="G186" i="1"/>
  <c r="G187" i="1"/>
  <c r="G188" i="1"/>
  <c r="G194" i="1"/>
  <c r="G195" i="1"/>
  <c r="G196" i="1"/>
  <c r="G185" i="1"/>
  <c r="G179" i="1"/>
  <c r="G180" i="1"/>
  <c r="G181" i="1"/>
  <c r="G178" i="1"/>
  <c r="G164" i="1"/>
  <c r="G165" i="1"/>
  <c r="G166" i="1"/>
  <c r="G167" i="1"/>
  <c r="G168" i="1"/>
  <c r="G171" i="1"/>
  <c r="G172" i="1"/>
  <c r="G173" i="1"/>
  <c r="G163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8" i="1"/>
  <c r="G142" i="1"/>
  <c r="G128" i="1"/>
  <c r="G129" i="1"/>
  <c r="G130" i="1"/>
  <c r="G131" i="1"/>
  <c r="G132" i="1"/>
  <c r="G133" i="1"/>
  <c r="G134" i="1"/>
  <c r="G135" i="1"/>
  <c r="G136" i="1"/>
  <c r="G137" i="1"/>
  <c r="G138" i="1"/>
  <c r="G114" i="1"/>
  <c r="G115" i="1"/>
  <c r="G116" i="1"/>
  <c r="G117" i="1"/>
  <c r="G118" i="1"/>
  <c r="G113" i="1"/>
  <c r="G96" i="1"/>
  <c r="G97" i="1"/>
  <c r="G98" i="1"/>
  <c r="G99" i="1"/>
  <c r="G100" i="1"/>
  <c r="G101" i="1"/>
  <c r="G102" i="1"/>
  <c r="G103" i="1"/>
  <c r="G104" i="1"/>
  <c r="G105" i="1"/>
  <c r="G107" i="1"/>
  <c r="G108" i="1"/>
  <c r="G95" i="1"/>
  <c r="G77" i="1"/>
  <c r="G78" i="1"/>
  <c r="G79" i="1"/>
  <c r="G80" i="1"/>
  <c r="G81" i="1"/>
  <c r="G82" i="1"/>
  <c r="G83" i="1"/>
  <c r="G84" i="1"/>
  <c r="G85" i="1"/>
  <c r="G86" i="1"/>
  <c r="G87" i="1"/>
  <c r="G88" i="1"/>
  <c r="G76" i="1"/>
  <c r="G67" i="1"/>
  <c r="G68" i="1"/>
  <c r="G69" i="1"/>
  <c r="G70" i="1"/>
  <c r="G71" i="1"/>
  <c r="G72" i="1"/>
  <c r="G66" i="1"/>
  <c r="G6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51" i="1"/>
  <c r="G53" i="1"/>
  <c r="G54" i="1"/>
  <c r="G55" i="1"/>
  <c r="G12" i="1"/>
  <c r="G7" i="1"/>
  <c r="G6" i="1"/>
  <c r="G358" i="1" l="1"/>
  <c r="I260" i="1" s="1"/>
  <c r="G63" i="1"/>
  <c r="G409" i="1"/>
  <c r="G399" i="1"/>
  <c r="I398" i="1" s="1"/>
  <c r="I399" i="1" s="1"/>
  <c r="I80" i="1"/>
  <c r="G92" i="1"/>
  <c r="I81" i="1" s="1"/>
  <c r="G221" i="1"/>
  <c r="G395" i="1"/>
  <c r="F190" i="1"/>
  <c r="G228" i="1"/>
  <c r="I227" i="1" s="1"/>
  <c r="G405" i="1"/>
  <c r="G416" i="1"/>
  <c r="I414" i="1" s="1"/>
  <c r="G182" i="1"/>
  <c r="I181" i="1" s="1"/>
  <c r="G119" i="1"/>
  <c r="I117" i="1" s="1"/>
  <c r="G73" i="1"/>
  <c r="I67" i="1" s="1"/>
  <c r="I116" i="1" l="1"/>
  <c r="I115" i="1"/>
  <c r="I77" i="1"/>
  <c r="I225" i="1"/>
  <c r="I275" i="1"/>
  <c r="I333" i="1"/>
  <c r="I231" i="1"/>
  <c r="I284" i="1"/>
  <c r="I234" i="1"/>
  <c r="I347" i="1"/>
  <c r="I274" i="1"/>
  <c r="I338" i="1"/>
  <c r="I348" i="1"/>
  <c r="I323" i="1"/>
  <c r="I316" i="1"/>
  <c r="I253" i="1"/>
  <c r="I317" i="1"/>
  <c r="I288" i="1"/>
  <c r="I278" i="1"/>
  <c r="I342" i="1"/>
  <c r="I327" i="1"/>
  <c r="I249" i="1"/>
  <c r="I236" i="1"/>
  <c r="I328" i="1"/>
  <c r="I282" i="1"/>
  <c r="I346" i="1"/>
  <c r="I248" i="1"/>
  <c r="I267" i="1"/>
  <c r="I331" i="1"/>
  <c r="I332" i="1"/>
  <c r="I261" i="1"/>
  <c r="I325" i="1"/>
  <c r="I295" i="1"/>
  <c r="I312" i="1"/>
  <c r="I286" i="1"/>
  <c r="I350" i="1"/>
  <c r="I343" i="1"/>
  <c r="I257" i="1"/>
  <c r="I321" i="1"/>
  <c r="I271" i="1"/>
  <c r="I242" i="1"/>
  <c r="I320" i="1"/>
  <c r="I310" i="1"/>
  <c r="I340" i="1"/>
  <c r="I296" i="1"/>
  <c r="I269" i="1"/>
  <c r="I344" i="1"/>
  <c r="I272" i="1"/>
  <c r="I238" i="1"/>
  <c r="I256" i="1"/>
  <c r="I308" i="1"/>
  <c r="I180" i="1"/>
  <c r="I250" i="1"/>
  <c r="I314" i="1"/>
  <c r="I276" i="1"/>
  <c r="I235" i="1"/>
  <c r="I299" i="1"/>
  <c r="I252" i="1"/>
  <c r="I226" i="1"/>
  <c r="I293" i="1"/>
  <c r="I357" i="1"/>
  <c r="I351" i="1"/>
  <c r="I254" i="1"/>
  <c r="I318" i="1"/>
  <c r="I255" i="1"/>
  <c r="I352" i="1"/>
  <c r="I289" i="1"/>
  <c r="I353" i="1"/>
  <c r="I179" i="1"/>
  <c r="I178" i="1"/>
  <c r="I277" i="1"/>
  <c r="I302" i="1"/>
  <c r="I337" i="1"/>
  <c r="I306" i="1"/>
  <c r="I355" i="1"/>
  <c r="I335" i="1"/>
  <c r="I258" i="1"/>
  <c r="I322" i="1"/>
  <c r="I300" i="1"/>
  <c r="I243" i="1"/>
  <c r="I307" i="1"/>
  <c r="I268" i="1"/>
  <c r="I237" i="1"/>
  <c r="I301" i="1"/>
  <c r="I247" i="1"/>
  <c r="I240" i="1"/>
  <c r="I262" i="1"/>
  <c r="I326" i="1"/>
  <c r="I287" i="1"/>
  <c r="I233" i="1"/>
  <c r="I297" i="1"/>
  <c r="I224" i="1"/>
  <c r="I228" i="1" s="1"/>
  <c r="I232" i="1"/>
  <c r="I354" i="1"/>
  <c r="I356" i="1"/>
  <c r="I311" i="1"/>
  <c r="I294" i="1"/>
  <c r="I329" i="1"/>
  <c r="I298" i="1"/>
  <c r="I341" i="1"/>
  <c r="I273" i="1"/>
  <c r="I244" i="1"/>
  <c r="I291" i="1"/>
  <c r="I285" i="1"/>
  <c r="I349" i="1"/>
  <c r="I246" i="1"/>
  <c r="I239" i="1"/>
  <c r="I304" i="1"/>
  <c r="I281" i="1"/>
  <c r="I345" i="1"/>
  <c r="I266" i="1"/>
  <c r="I330" i="1"/>
  <c r="I324" i="1"/>
  <c r="I251" i="1"/>
  <c r="I315" i="1"/>
  <c r="I292" i="1"/>
  <c r="I245" i="1"/>
  <c r="I309" i="1"/>
  <c r="I263" i="1"/>
  <c r="I264" i="1"/>
  <c r="I270" i="1"/>
  <c r="I334" i="1"/>
  <c r="I303" i="1"/>
  <c r="I241" i="1"/>
  <c r="I305" i="1"/>
  <c r="I280" i="1"/>
  <c r="I290" i="1"/>
  <c r="I339" i="1"/>
  <c r="I336" i="1"/>
  <c r="I265" i="1"/>
  <c r="I283" i="1"/>
  <c r="I319" i="1"/>
  <c r="I259" i="1"/>
  <c r="I279" i="1"/>
  <c r="I313" i="1"/>
  <c r="I72" i="1"/>
  <c r="I71" i="1"/>
  <c r="I216" i="1"/>
  <c r="I213" i="1"/>
  <c r="I212" i="1"/>
  <c r="I217" i="1"/>
  <c r="I215" i="1"/>
  <c r="I214" i="1"/>
  <c r="I218" i="1"/>
  <c r="I209" i="1"/>
  <c r="I211" i="1"/>
  <c r="I219" i="1"/>
  <c r="I210" i="1"/>
  <c r="I220" i="1"/>
  <c r="I85" i="1"/>
  <c r="I78" i="1"/>
  <c r="I79" i="1"/>
  <c r="I412" i="1"/>
  <c r="I416" i="1" s="1"/>
  <c r="I413" i="1"/>
  <c r="I70" i="1"/>
  <c r="I86" i="1"/>
  <c r="I87" i="1"/>
  <c r="I415" i="1"/>
  <c r="I394" i="1"/>
  <c r="I393" i="1"/>
  <c r="I392" i="1"/>
  <c r="I83" i="1"/>
  <c r="I84" i="1"/>
  <c r="I391" i="1"/>
  <c r="I88" i="1"/>
  <c r="I68" i="1"/>
  <c r="I69" i="1"/>
  <c r="I390" i="1"/>
  <c r="I114" i="1"/>
  <c r="I89" i="1"/>
  <c r="I90" i="1"/>
  <c r="I76" i="1"/>
  <c r="I403" i="1"/>
  <c r="I404" i="1"/>
  <c r="I402" i="1"/>
  <c r="I66" i="1"/>
  <c r="I118" i="1"/>
  <c r="I113" i="1"/>
  <c r="I408" i="1"/>
  <c r="I409" i="1" s="1"/>
  <c r="I62" i="1"/>
  <c r="I63" i="1" s="1"/>
  <c r="I82" i="1"/>
  <c r="I358" i="1" l="1"/>
  <c r="I182" i="1"/>
  <c r="I221" i="1"/>
  <c r="I73" i="1"/>
  <c r="I405" i="1"/>
  <c r="I395" i="1"/>
  <c r="I92" i="1"/>
  <c r="I119" i="1"/>
  <c r="F372" i="1" l="1"/>
  <c r="G372" i="1" s="1"/>
  <c r="F192" i="1" l="1"/>
  <c r="G192" i="1" s="1"/>
  <c r="F170" i="1" l="1"/>
  <c r="G170" i="1" s="1"/>
  <c r="F174" i="1"/>
  <c r="G174" i="1" s="1"/>
  <c r="F189" i="1"/>
  <c r="G189" i="1" s="1"/>
  <c r="F169" i="1"/>
  <c r="G169" i="1" s="1"/>
  <c r="G175" i="1" l="1"/>
  <c r="I171" i="1" l="1"/>
  <c r="I163" i="1"/>
  <c r="I170" i="1"/>
  <c r="I165" i="1"/>
  <c r="I167" i="1"/>
  <c r="I164" i="1"/>
  <c r="I168" i="1"/>
  <c r="I173" i="1"/>
  <c r="I174" i="1"/>
  <c r="I166" i="1"/>
  <c r="I172" i="1"/>
  <c r="I169" i="1"/>
  <c r="I175" i="1" l="1"/>
  <c r="F205" i="1" l="1"/>
  <c r="G205" i="1" s="1"/>
  <c r="F127" i="1"/>
  <c r="G127" i="1" s="1"/>
  <c r="F126" i="1"/>
  <c r="G126" i="1" s="1"/>
  <c r="F50" i="1"/>
  <c r="G50" i="1" s="1"/>
  <c r="F49" i="1"/>
  <c r="G49" i="1" s="1"/>
  <c r="G206" i="1" l="1"/>
  <c r="F8" i="1"/>
  <c r="G8" i="1" s="1"/>
  <c r="F193" i="1"/>
  <c r="G193" i="1" s="1"/>
  <c r="F381" i="1"/>
  <c r="G381" i="1" s="1"/>
  <c r="F191" i="1"/>
  <c r="G191" i="1" s="1"/>
  <c r="F157" i="1"/>
  <c r="G157" i="1" s="1"/>
  <c r="F122" i="1"/>
  <c r="G122" i="1" s="1"/>
  <c r="F123" i="1"/>
  <c r="G123" i="1" s="1"/>
  <c r="F52" i="1"/>
  <c r="G52" i="1" s="1"/>
  <c r="F106" i="1"/>
  <c r="G106" i="1" s="1"/>
  <c r="F125" i="1"/>
  <c r="G125" i="1" s="1"/>
  <c r="G387" i="1" l="1"/>
  <c r="G160" i="1"/>
  <c r="I157" i="1" s="1"/>
  <c r="I204" i="1"/>
  <c r="I203" i="1"/>
  <c r="I202" i="1"/>
  <c r="I201" i="1"/>
  <c r="I200" i="1"/>
  <c r="I205" i="1"/>
  <c r="G110" i="1"/>
  <c r="G59" i="1"/>
  <c r="I52" i="1" s="1"/>
  <c r="G9" i="1"/>
  <c r="I8" i="1" s="1"/>
  <c r="F124" i="1"/>
  <c r="G124" i="1" s="1"/>
  <c r="G190" i="1"/>
  <c r="G197" i="1" s="1"/>
  <c r="I379" i="1" l="1"/>
  <c r="I371" i="1"/>
  <c r="I363" i="1"/>
  <c r="I386" i="1"/>
  <c r="I362" i="1"/>
  <c r="I385" i="1"/>
  <c r="I377" i="1"/>
  <c r="I369" i="1"/>
  <c r="I361" i="1"/>
  <c r="I382" i="1"/>
  <c r="I365" i="1"/>
  <c r="I384" i="1"/>
  <c r="I376" i="1"/>
  <c r="I368" i="1"/>
  <c r="I374" i="1"/>
  <c r="I375" i="1"/>
  <c r="I383" i="1"/>
  <c r="I373" i="1"/>
  <c r="I367" i="1"/>
  <c r="I366" i="1"/>
  <c r="I380" i="1"/>
  <c r="I372" i="1"/>
  <c r="I364" i="1"/>
  <c r="I378" i="1"/>
  <c r="I370" i="1"/>
  <c r="I381" i="1"/>
  <c r="I196" i="1"/>
  <c r="I188" i="1"/>
  <c r="I195" i="1"/>
  <c r="I187" i="1"/>
  <c r="I189" i="1"/>
  <c r="I194" i="1"/>
  <c r="I186" i="1"/>
  <c r="I193" i="1"/>
  <c r="I185" i="1"/>
  <c r="I192" i="1"/>
  <c r="I190" i="1"/>
  <c r="I191" i="1"/>
  <c r="I156" i="1"/>
  <c r="I148" i="1"/>
  <c r="I152" i="1"/>
  <c r="I151" i="1"/>
  <c r="I158" i="1"/>
  <c r="I155" i="1"/>
  <c r="I147" i="1"/>
  <c r="I149" i="1"/>
  <c r="I154" i="1"/>
  <c r="I146" i="1"/>
  <c r="I143" i="1"/>
  <c r="I159" i="1"/>
  <c r="I150" i="1"/>
  <c r="I153" i="1"/>
  <c r="I145" i="1"/>
  <c r="I144" i="1"/>
  <c r="I142" i="1"/>
  <c r="I206" i="1"/>
  <c r="I109" i="1"/>
  <c r="I101" i="1"/>
  <c r="I104" i="1"/>
  <c r="I102" i="1"/>
  <c r="I107" i="1"/>
  <c r="I105" i="1"/>
  <c r="I97" i="1"/>
  <c r="I95" i="1"/>
  <c r="I108" i="1"/>
  <c r="I103" i="1"/>
  <c r="I100" i="1"/>
  <c r="I99" i="1"/>
  <c r="I98" i="1"/>
  <c r="I96" i="1"/>
  <c r="I56" i="1"/>
  <c r="I57" i="1"/>
  <c r="I58" i="1"/>
  <c r="I42" i="1"/>
  <c r="I51" i="1"/>
  <c r="I19" i="1"/>
  <c r="I23" i="1"/>
  <c r="I22" i="1"/>
  <c r="I21" i="1"/>
  <c r="I34" i="1"/>
  <c r="I33" i="1"/>
  <c r="I15" i="1"/>
  <c r="I37" i="1"/>
  <c r="I14" i="1"/>
  <c r="I53" i="1"/>
  <c r="I31" i="1"/>
  <c r="I55" i="1"/>
  <c r="I26" i="1"/>
  <c r="I25" i="1"/>
  <c r="I41" i="1"/>
  <c r="I48" i="1"/>
  <c r="I16" i="1"/>
  <c r="I24" i="1"/>
  <c r="I54" i="1"/>
  <c r="I44" i="1"/>
  <c r="I27" i="1"/>
  <c r="I18" i="1"/>
  <c r="I17" i="1"/>
  <c r="I32" i="1"/>
  <c r="I40" i="1"/>
  <c r="I35" i="1"/>
  <c r="I36" i="1"/>
  <c r="I12" i="1"/>
  <c r="I28" i="1"/>
  <c r="I29" i="1"/>
  <c r="I47" i="1"/>
  <c r="I46" i="1"/>
  <c r="I20" i="1"/>
  <c r="I43" i="1"/>
  <c r="I13" i="1"/>
  <c r="I39" i="1"/>
  <c r="I38" i="1"/>
  <c r="I45" i="1"/>
  <c r="I30" i="1"/>
  <c r="I49" i="1"/>
  <c r="I50" i="1"/>
  <c r="G139" i="1"/>
  <c r="F418" i="1" s="1"/>
  <c r="I106" i="1"/>
  <c r="I6" i="1"/>
  <c r="I7" i="1"/>
  <c r="I160" i="1" l="1"/>
  <c r="I387" i="1"/>
  <c r="I197" i="1"/>
  <c r="I124" i="1"/>
  <c r="I110" i="1"/>
  <c r="I59" i="1"/>
  <c r="J122" i="1"/>
  <c r="I136" i="1"/>
  <c r="I135" i="1"/>
  <c r="I137" i="1"/>
  <c r="I128" i="1"/>
  <c r="I134" i="1"/>
  <c r="I133" i="1"/>
  <c r="I132" i="1"/>
  <c r="I138" i="1"/>
  <c r="I129" i="1"/>
  <c r="I130" i="1"/>
  <c r="I131" i="1"/>
  <c r="I126" i="1"/>
  <c r="I127" i="1"/>
  <c r="I123" i="1"/>
  <c r="I122" i="1"/>
  <c r="I125" i="1"/>
  <c r="J402" i="1"/>
  <c r="J62" i="1"/>
  <c r="J398" i="1"/>
  <c r="J66" i="1"/>
  <c r="J231" i="1"/>
  <c r="J390" i="1"/>
  <c r="J412" i="1"/>
  <c r="J209" i="1"/>
  <c r="J224" i="1"/>
  <c r="J178" i="1"/>
  <c r="J113" i="1"/>
  <c r="J76" i="1"/>
  <c r="J408" i="1"/>
  <c r="J163" i="1"/>
  <c r="J200" i="1"/>
  <c r="J361" i="1"/>
  <c r="J142" i="1"/>
  <c r="J185" i="1"/>
  <c r="J12" i="1"/>
  <c r="J6" i="1"/>
  <c r="J95" i="1"/>
  <c r="I9" i="1"/>
  <c r="J418" i="1" l="1"/>
  <c r="I139" i="1"/>
</calcChain>
</file>

<file path=xl/sharedStrings.xml><?xml version="1.0" encoding="utf-8"?>
<sst xmlns="http://schemas.openxmlformats.org/spreadsheetml/2006/main" count="1254" uniqueCount="868">
  <si>
    <t>ITEM</t>
  </si>
  <si>
    <t>REF.</t>
  </si>
  <si>
    <t>DESCRIÇÃO DOS SERVIÇOS</t>
  </si>
  <si>
    <t>Unid</t>
  </si>
  <si>
    <t>Quant</t>
  </si>
  <si>
    <t>PREÇO</t>
  </si>
  <si>
    <t>UNITÁRIO</t>
  </si>
  <si>
    <t>TOTAL</t>
  </si>
  <si>
    <t>1.1</t>
  </si>
  <si>
    <t>M</t>
  </si>
  <si>
    <t>TOTAL GERAL</t>
  </si>
  <si>
    <t>DEMOLIÇÕES E RETIRADAS</t>
  </si>
  <si>
    <t>M²</t>
  </si>
  <si>
    <t>Retirada de esquadria com aproveitamento</t>
  </si>
  <si>
    <t>Retirada de esquadria sem aproveitamento</t>
  </si>
  <si>
    <t>Retirada de forro em mad., incl. barroteamento</t>
  </si>
  <si>
    <t>Demolição manual de alvenaria de tijolo</t>
  </si>
  <si>
    <t>M³</t>
  </si>
  <si>
    <t>Demolição manual de concreto simples</t>
  </si>
  <si>
    <t>Retirada de reboco ou emboço</t>
  </si>
  <si>
    <t>Demolição da estrutura em madeira da cobertura</t>
  </si>
  <si>
    <t>Retirada de revestimento cerâmico</t>
  </si>
  <si>
    <t>Retirada de divisória (painel/vidro/painel)</t>
  </si>
  <si>
    <t>Retirada Divisórias em paineis div. em mad.compens.incl.entarugamento</t>
  </si>
  <si>
    <t>Retirada de piso incl. camada impermeabilizadora</t>
  </si>
  <si>
    <t>Retirada de telhas fibrocimento sem aproveitamento</t>
  </si>
  <si>
    <t>Retirada de entulho c/ equipamento distancia ate 5k</t>
  </si>
  <si>
    <t>Retirada de entulho - manualmente (incluindo caixa coletora)</t>
  </si>
  <si>
    <t>Bota fora manual c/ DMT=200m</t>
  </si>
  <si>
    <t>Retirada de piso em taco de madeira</t>
  </si>
  <si>
    <t>Retirada de piso ceramico, inclusive camada regularizadora</t>
  </si>
  <si>
    <t>Retirada de telhas de barro</t>
  </si>
  <si>
    <t>Retirada de carpete</t>
  </si>
  <si>
    <t>Retirada de piso cimentado</t>
  </si>
  <si>
    <t>Retirada de cobogo</t>
  </si>
  <si>
    <t>Retirada de pintura (c/ escova de aço)</t>
  </si>
  <si>
    <t>Apicoamento de reboco ou cimentado</t>
  </si>
  <si>
    <t>Apicoamento de concreto</t>
  </si>
  <si>
    <t>Demolição manual de concreto armado</t>
  </si>
  <si>
    <t>Retirada de blokret com aproveitamento</t>
  </si>
  <si>
    <t>Retirada de calha em chapa galvanizada</t>
  </si>
  <si>
    <t>Retirada de lambri de madeira</t>
  </si>
  <si>
    <t>Retirada de mictório aço inox</t>
  </si>
  <si>
    <t>Retirada de caixa de ar condicionado</t>
  </si>
  <si>
    <t>PT</t>
  </si>
  <si>
    <t>Retirada de telha de fibrocimento com aproveitamento</t>
  </si>
  <si>
    <t>Retirada de válvula Hydra</t>
  </si>
  <si>
    <t>Retirada de forro de gesso (incl. barroteamento)</t>
  </si>
  <si>
    <t>Retirada de soleira e peitoril</t>
  </si>
  <si>
    <t>Retirada de grade de ferro</t>
  </si>
  <si>
    <t>MOVIMENTO DE TERRA</t>
  </si>
  <si>
    <t>Escavação manual ate 1.50m de profundidade</t>
  </si>
  <si>
    <t>2.1</t>
  </si>
  <si>
    <t>3.1</t>
  </si>
  <si>
    <t>Concreto armado p/ rufos</t>
  </si>
  <si>
    <t>Concreto ciclópico c/ pedra preta</t>
  </si>
  <si>
    <t>Lastro de concreto magro c/ seixo</t>
  </si>
  <si>
    <t>4.1</t>
  </si>
  <si>
    <t>Alvenaria tijolo de barro a singelo</t>
  </si>
  <si>
    <t>Alvenaria tijolo de barro a cutelo</t>
  </si>
  <si>
    <t>Painel em ch.compens. c/ fórmica 2 lados (c/estru mad.)</t>
  </si>
  <si>
    <t>Divisória em granito preto - Incl. ferragens de fixação</t>
  </si>
  <si>
    <t>Divisória em granito cinza - incl. ferrag. de fixação</t>
  </si>
  <si>
    <t>Recomposição de alvenaria - Instalação de pontos</t>
  </si>
  <si>
    <t>Divisória em gesso acartonado e=11cm</t>
  </si>
  <si>
    <t>Divisória em gesso acartonado acústico e=11cm</t>
  </si>
  <si>
    <t>Placa cimentícia c/ verniz de acabamento (incl. acessórios de fixação)</t>
  </si>
  <si>
    <t>TELHAMENTO/COBERTURA</t>
  </si>
  <si>
    <t>5.1</t>
  </si>
  <si>
    <t>Tesoura em mad. de lei p/ vao de 8.0m</t>
  </si>
  <si>
    <t>Encaibramento e ripamento</t>
  </si>
  <si>
    <t>Estrutura em mad. lei p/ telha de barro - pç.aparelhada</t>
  </si>
  <si>
    <t>Estrutura em mad. lei p/ telha de barro - pç. serrada</t>
  </si>
  <si>
    <t>Estrutura em mad.p/ chapa fibrocimento - pc. aparelhada</t>
  </si>
  <si>
    <t>Ripamento</t>
  </si>
  <si>
    <t>Cobertura - telha de barro tipo capa canal</t>
  </si>
  <si>
    <t>Cobertura - telha plan</t>
  </si>
  <si>
    <t>Cobertura - telha de fibrocimento e=6mm</t>
  </si>
  <si>
    <t>Cobertura - telha de fibrocimento e=8mm</t>
  </si>
  <si>
    <t>Cobertura - telha aluminio trapezoidal e= 0,5mm</t>
  </si>
  <si>
    <t>5.2</t>
  </si>
  <si>
    <t>5.3</t>
  </si>
  <si>
    <t>5.4</t>
  </si>
  <si>
    <t>5.5</t>
  </si>
  <si>
    <t>5.6</t>
  </si>
  <si>
    <t>5.7</t>
  </si>
  <si>
    <t>Cumeeira em fibrocimento e=6mm</t>
  </si>
  <si>
    <t>Calha em chapa galvanizada</t>
  </si>
  <si>
    <t>IMPERMEABILIZAÇÕES/TRATAMENTO</t>
  </si>
  <si>
    <t>Impermeabilização para baldrame(Igol 2 + Sika 1)</t>
  </si>
  <si>
    <t>6.1</t>
  </si>
  <si>
    <t>6.2</t>
  </si>
  <si>
    <t>6.3</t>
  </si>
  <si>
    <t>6.4</t>
  </si>
  <si>
    <t>6.5</t>
  </si>
  <si>
    <t>6.6</t>
  </si>
  <si>
    <t>Imunização p/madeira c/carbolineum</t>
  </si>
  <si>
    <t>Impermeabilização de lajes e calhas (Igolflex+Sika1)</t>
  </si>
  <si>
    <t>Impermeabilização rebaixos banho./coz.(tinta asfaltica)</t>
  </si>
  <si>
    <t>Impermeabilização de reservatorios (Igol A + Sika 1)</t>
  </si>
  <si>
    <t>Manta asfáltica SBS-4mm c/ filme de polietileno</t>
  </si>
  <si>
    <t>7.1</t>
  </si>
  <si>
    <t>7.2</t>
  </si>
  <si>
    <t>7.3</t>
  </si>
  <si>
    <t>7.4</t>
  </si>
  <si>
    <t>7.5</t>
  </si>
  <si>
    <t>7.6</t>
  </si>
  <si>
    <t>Esquadria mad. e=3cm c/ caix. aduela e alizar</t>
  </si>
  <si>
    <t>Grade de ferro redondo 1/2" (incl. pint. anti-corrosiva)</t>
  </si>
  <si>
    <t>Grade de ferro redondo 5/8" (incl. pint. anti-corrosiva)</t>
  </si>
  <si>
    <t>Portão de ferro 1/2" c/ ferragens (incl. pint. anti-corrosiva)</t>
  </si>
  <si>
    <t>Portão de ferro 5/8" c/ ferragens (incl. pint. anti-corrosiva)</t>
  </si>
  <si>
    <t>Porta em vidro temperado 10mm c/ ferragens -(sem mola)</t>
  </si>
  <si>
    <t>FERRAGENS</t>
  </si>
  <si>
    <t>6.7</t>
  </si>
  <si>
    <t>8.1</t>
  </si>
  <si>
    <t>Ferragens p/ porta externa 1 fl.</t>
  </si>
  <si>
    <t>CJ</t>
  </si>
  <si>
    <t>Ferragens p/ porta de banheiro</t>
  </si>
  <si>
    <t>8.2</t>
  </si>
  <si>
    <t>8.3</t>
  </si>
  <si>
    <t>8.4</t>
  </si>
  <si>
    <t>8.5</t>
  </si>
  <si>
    <t>Fechadura para porta de banheiro</t>
  </si>
  <si>
    <t>Fechadura para porta interna</t>
  </si>
  <si>
    <t>Fecho para janelas de correr (bico de papagaio)</t>
  </si>
  <si>
    <t>Ferrolho para porta e janela (média)</t>
  </si>
  <si>
    <t>Ferragens p/ janela pivotante</t>
  </si>
  <si>
    <t>Ferragens p/ janela de correr</t>
  </si>
  <si>
    <t>Ferragens p/ balancim (c/ corrente)</t>
  </si>
  <si>
    <t>Ferragens p/ balancim (c/ haste e punho em ferro)</t>
  </si>
  <si>
    <t>Ferrolho para balancim (targeta)</t>
  </si>
  <si>
    <t>Gonzo</t>
  </si>
  <si>
    <t>PAR</t>
  </si>
  <si>
    <t>Haste/punho de ferro para balancim</t>
  </si>
  <si>
    <t>Mola de Piso p/ porta de vidro temperado</t>
  </si>
  <si>
    <t>REVESTIMENTO</t>
  </si>
  <si>
    <t>9.1</t>
  </si>
  <si>
    <t>Argamassa de cimento e areia 1:6</t>
  </si>
  <si>
    <t>9.2</t>
  </si>
  <si>
    <t>9.3</t>
  </si>
  <si>
    <t>9.4</t>
  </si>
  <si>
    <t>9.5</t>
  </si>
  <si>
    <t>9.6</t>
  </si>
  <si>
    <t>9.7</t>
  </si>
  <si>
    <t>9.8</t>
  </si>
  <si>
    <t>Chapisco de cimento e areia no traço 1:3</t>
  </si>
  <si>
    <t>Cantoneira para azulejo (alumínio)</t>
  </si>
  <si>
    <t>Grampeamento de parede</t>
  </si>
  <si>
    <t>9.9</t>
  </si>
  <si>
    <t>9.10</t>
  </si>
  <si>
    <t>9.11</t>
  </si>
  <si>
    <t>10.1</t>
  </si>
  <si>
    <t>10.2</t>
  </si>
  <si>
    <t>10.3</t>
  </si>
  <si>
    <t>10.4</t>
  </si>
  <si>
    <t>10.5</t>
  </si>
  <si>
    <t>10.6</t>
  </si>
  <si>
    <t>Rodape em Porcelanato</t>
  </si>
  <si>
    <t>PISOS</t>
  </si>
  <si>
    <t>11.1</t>
  </si>
  <si>
    <t>Camada regularizadora no traço 1:4</t>
  </si>
  <si>
    <t>Cimentado liso e=2cm traço 1:3</t>
  </si>
  <si>
    <t>11.2</t>
  </si>
  <si>
    <t>11.3</t>
  </si>
  <si>
    <t>11.4</t>
  </si>
  <si>
    <t>Calçada (incl.alicerce, baldrame e concreto c/ junta seca)</t>
  </si>
  <si>
    <t>FORRO</t>
  </si>
  <si>
    <t>12.1</t>
  </si>
  <si>
    <t>Forro em gesso liso</t>
  </si>
  <si>
    <t>Forro em PVC 100mm entarugamento - metalico</t>
  </si>
  <si>
    <t>12.2</t>
  </si>
  <si>
    <t>12.3</t>
  </si>
  <si>
    <t>12.4</t>
  </si>
  <si>
    <t>Forro em lambri de PVC</t>
  </si>
  <si>
    <t>Forro em gesso acartonado aramado</t>
  </si>
  <si>
    <t>PINTURA</t>
  </si>
  <si>
    <t>13.1</t>
  </si>
  <si>
    <t>13.2</t>
  </si>
  <si>
    <t>13.3</t>
  </si>
  <si>
    <t>13.4</t>
  </si>
  <si>
    <t>13.5</t>
  </si>
  <si>
    <t>13.6</t>
  </si>
  <si>
    <t>Esmalte sobre madeira c/ massa e selador</t>
  </si>
  <si>
    <t>Esmalte s/ ferro (superf. lisa)</t>
  </si>
  <si>
    <t>Acrilica fosca int./ext. c/massa e selador - 3 demaos</t>
  </si>
  <si>
    <t>Emassamento de parede c/ massa acrilica</t>
  </si>
  <si>
    <t>Anti-ferruginosa</t>
  </si>
  <si>
    <t>Anti-ferruginosa sobre grade de ferro</t>
  </si>
  <si>
    <t>Automotiva sobre superficie metalica</t>
  </si>
  <si>
    <t>VIDROS</t>
  </si>
  <si>
    <t>Vidro liso e=4mm</t>
  </si>
  <si>
    <t>Vidro liso e=6mm</t>
  </si>
  <si>
    <t>14.1</t>
  </si>
  <si>
    <t>14.2</t>
  </si>
  <si>
    <t>14.3</t>
  </si>
  <si>
    <t>14.4</t>
  </si>
  <si>
    <t>INSTALAÇÕES HIDRO-SANITÁRIAS</t>
  </si>
  <si>
    <t>Ponto de agua (incl. tubos e conexoes)</t>
  </si>
  <si>
    <t>Registro de gaveta c/ canopla -    1/2"</t>
  </si>
  <si>
    <t>180440</t>
  </si>
  <si>
    <t>UN</t>
  </si>
  <si>
    <t>180442</t>
  </si>
  <si>
    <t>Registro de gaveta c/ canopla - 1 1/2"</t>
  </si>
  <si>
    <t>180504</t>
  </si>
  <si>
    <t>Registro de gaveta s/ canopla - 1 1/2"</t>
  </si>
  <si>
    <t>180503</t>
  </si>
  <si>
    <t>Registro de gaveta s/ canopla -   1"</t>
  </si>
  <si>
    <t>180441</t>
  </si>
  <si>
    <t>Registro de gaveta c/ canopla -   3/4"</t>
  </si>
  <si>
    <t>180443</t>
  </si>
  <si>
    <t>Registro de gaveta c/ canopla -  1 1/4"</t>
  </si>
  <si>
    <t>180802</t>
  </si>
  <si>
    <t>Registro de gaveta  1 1/4" - Bruto</t>
  </si>
  <si>
    <t>180445</t>
  </si>
  <si>
    <t>Registro de pressao c/ canopla -  1/2"</t>
  </si>
  <si>
    <t>Automatico de nivel inferior e superior (c/ eletroduto e fiação)</t>
  </si>
  <si>
    <t>180639</t>
  </si>
  <si>
    <t>Reservatório em fibra de vidro 1.000 L</t>
  </si>
  <si>
    <t>180461</t>
  </si>
  <si>
    <t>180844</t>
  </si>
  <si>
    <t>Revisão de ponto de água</t>
  </si>
  <si>
    <t>Pt</t>
  </si>
  <si>
    <t>Ponto de esgoto (incl. tubos, conexoes,cx. e ralos)</t>
  </si>
  <si>
    <t>180214</t>
  </si>
  <si>
    <t>Sumidouro pre-moldado cap= 10 pessoas</t>
  </si>
  <si>
    <t>Filtro anaerobico conc.arm. d=1.4m p=1.8m</t>
  </si>
  <si>
    <t>180417</t>
  </si>
  <si>
    <t>Fossa Séptica pre-moldado cap= 10 pessoas</t>
  </si>
  <si>
    <t>Revisão de ponto de esgoto</t>
  </si>
  <si>
    <t>180845</t>
  </si>
  <si>
    <t>Bomba Centrífuga 1 CV (suc.,rec.,barrilete.,col.distribuiçao)</t>
  </si>
  <si>
    <t>180502</t>
  </si>
  <si>
    <t>Reservatório em fibra de vidro 1.500 L</t>
  </si>
  <si>
    <t>180836</t>
  </si>
  <si>
    <t>Reservatório em fibra de vidro 3.000 L</t>
  </si>
  <si>
    <t>181504</t>
  </si>
  <si>
    <t>Bomba Centrifuga 3/4 CV</t>
  </si>
  <si>
    <t>181479</t>
  </si>
  <si>
    <t>181487</t>
  </si>
  <si>
    <t>Bomba centrifuga 7.5 CV</t>
  </si>
  <si>
    <t>180385</t>
  </si>
  <si>
    <t>15.1</t>
  </si>
  <si>
    <t>15.2</t>
  </si>
  <si>
    <t>15.3</t>
  </si>
  <si>
    <t>15.4</t>
  </si>
  <si>
    <t>16.1</t>
  </si>
  <si>
    <t>16.2</t>
  </si>
  <si>
    <t>16.3</t>
  </si>
  <si>
    <t>190375</t>
  </si>
  <si>
    <t>Caixa de descarga plastica - externa</t>
  </si>
  <si>
    <t>190224</t>
  </si>
  <si>
    <t>Torneira cromada de 1/2" p/ jardim</t>
  </si>
  <si>
    <t>190097</t>
  </si>
  <si>
    <t>Pia 02 cubas em aço inox.c/torn.,sifoes e valv.(2.0m)</t>
  </si>
  <si>
    <t>190101</t>
  </si>
  <si>
    <t>Mictorio individual em louça c/ acessorios</t>
  </si>
  <si>
    <t>190401</t>
  </si>
  <si>
    <t>Ducha higienica cromada</t>
  </si>
  <si>
    <t>Engate plástico</t>
  </si>
  <si>
    <t>Engate flexível cromado 40cm</t>
  </si>
  <si>
    <t>Porta papel higiênico - Polipropileno</t>
  </si>
  <si>
    <t>Torneira de bóia 3/4"</t>
  </si>
  <si>
    <t>Sifão plástico flexível</t>
  </si>
  <si>
    <t>Barra em aço inox (PNE)</t>
  </si>
  <si>
    <t>17.1</t>
  </si>
  <si>
    <t>17.2</t>
  </si>
  <si>
    <t>18.1</t>
  </si>
  <si>
    <t>231335</t>
  </si>
  <si>
    <t>Dreno para caixa ar condicionado de parede h=3,0m</t>
  </si>
  <si>
    <t>231084</t>
  </si>
  <si>
    <t>Ponto de dreno p/ split (10m)</t>
  </si>
  <si>
    <t>18.2</t>
  </si>
  <si>
    <t>18.3</t>
  </si>
  <si>
    <t>18.4</t>
  </si>
  <si>
    <t>SERRALHEIRIA</t>
  </si>
  <si>
    <t>19.1</t>
  </si>
  <si>
    <t>Tela tipo moeda</t>
  </si>
  <si>
    <t>DIVERSOS</t>
  </si>
  <si>
    <t>Concertina galvanizada / inox 304</t>
  </si>
  <si>
    <t>Película G5 - Aplicada</t>
  </si>
  <si>
    <t>Aluguel de andaime metálico</t>
  </si>
  <si>
    <t>21.1</t>
  </si>
  <si>
    <t>20.1</t>
  </si>
  <si>
    <t>URBANIZAÇÃO</t>
  </si>
  <si>
    <t>22.1</t>
  </si>
  <si>
    <t>Plantio de grama (incl. terra preta)</t>
  </si>
  <si>
    <t>LIMPEZA FINAL</t>
  </si>
  <si>
    <t>Limpeza geral e entrega da obra</t>
  </si>
  <si>
    <t>Limpeza de pisos ceramicos ou pastilha</t>
  </si>
  <si>
    <t>Limpeza de calhas (0,4x0,3m)</t>
  </si>
  <si>
    <t>Rejuntamento de revestimento/piso ceramico c/ cimento branco</t>
  </si>
  <si>
    <t>1</t>
  </si>
  <si>
    <t>SERVIÇOS PRELIMINARES</t>
  </si>
  <si>
    <t>M2/Mês</t>
  </si>
  <si>
    <t>Tapume c/ chapa de madeirit e=10mm (h=2.20m)</t>
  </si>
  <si>
    <t>M2</t>
  </si>
  <si>
    <t>UND</t>
  </si>
  <si>
    <t>Retirada de rodapé cerâmico</t>
  </si>
  <si>
    <t>Retirada de forro em PVC, incl. Barroteamento</t>
  </si>
  <si>
    <t>Retirada de louças sanitárias</t>
  </si>
  <si>
    <t>Retirada de divisória (painel cego)</t>
  </si>
  <si>
    <t xml:space="preserve">FUNDAÇÃO / ESTRUTURA </t>
  </si>
  <si>
    <t>Concreto armado FCK=15 MPA com forma Mad. Branca</t>
  </si>
  <si>
    <t>Concreto c/ Seixo FCK=13,5 MPA (incl. Preparo e lançamento)</t>
  </si>
  <si>
    <t>Concreto c/ Seixo FCK=20 MPA (incl. Preparo e lançamento)</t>
  </si>
  <si>
    <t>Concreto c/ Seixo FCK=18 MPA (incl. Preparo e lançamento)</t>
  </si>
  <si>
    <t>PAREDES E PAINEIS</t>
  </si>
  <si>
    <t>Cobogó de vidro - tipo capela</t>
  </si>
  <si>
    <t>6.8</t>
  </si>
  <si>
    <t>6.9</t>
  </si>
  <si>
    <t>6.10</t>
  </si>
  <si>
    <t>6.11</t>
  </si>
  <si>
    <t>6.12</t>
  </si>
  <si>
    <t>6.13</t>
  </si>
  <si>
    <t>Revisão em Cobertura</t>
  </si>
  <si>
    <t>ESQUADRIAS</t>
  </si>
  <si>
    <t>9.12</t>
  </si>
  <si>
    <t>Porta divisória naval c/ ferragens - c/ perfil de aço</t>
  </si>
  <si>
    <t>Divisória naval perfil em aço/miolo celular</t>
  </si>
  <si>
    <t>Divisória naval  perfil em aço/miolo celular (painel/vidro/painel)</t>
  </si>
  <si>
    <t>Divisória naval perfil em aço/miolo celular (painel/vidro)</t>
  </si>
  <si>
    <t>9.13</t>
  </si>
  <si>
    <t>Esquadria de alum.de correr c/ vidro e ferragens</t>
  </si>
  <si>
    <t>Painel fixo em vidro temperado de 10mm</t>
  </si>
  <si>
    <t>Fechadura p/ porta em vidro temperado</t>
  </si>
  <si>
    <t>10.7</t>
  </si>
  <si>
    <t>10.8</t>
  </si>
  <si>
    <t>10.9</t>
  </si>
  <si>
    <t>10.10</t>
  </si>
  <si>
    <t>10.11</t>
  </si>
  <si>
    <t>10.12</t>
  </si>
  <si>
    <t>Emboço com argamassa 1:6:Adit.Plast.</t>
  </si>
  <si>
    <t>Reboco com argamassa 1:6:Adit.Plast.</t>
  </si>
  <si>
    <t>Cerâmica 10X10cm - padrão médio</t>
  </si>
  <si>
    <t>Azulejo branco 15x15cm assentado a prumo no traço 1:5:1</t>
  </si>
  <si>
    <t>RODAPÉS, SOLEIRAS E PEITORIS</t>
  </si>
  <si>
    <t>Rodape ceramico h=8cm</t>
  </si>
  <si>
    <t>Soleira e Peitoril em granito (preto ou verde Ubatuba) c/ rebaixo e=3cm</t>
  </si>
  <si>
    <t>Soleira e peitoril - granito preto ou verde Ubatuba - e=2cm</t>
  </si>
  <si>
    <t>Lajota ceramica - PEI V 30X30cm - Padrão Alto</t>
  </si>
  <si>
    <t>Piso Tátil alerta emborrachado 25x25cm na cor vermelha (16 unidades)</t>
  </si>
  <si>
    <t>Piso Tátil direcional emborrachado 25x25cm na cor azul (16 unidades)</t>
  </si>
  <si>
    <t>Barrotamento em madeira de lei p/ forro PVC</t>
  </si>
  <si>
    <t>Forro em PVC modulado (625x1250x10mm) na cor branca</t>
  </si>
  <si>
    <t>14.5</t>
  </si>
  <si>
    <t>14.6</t>
  </si>
  <si>
    <t>Acrílica (sobre pintura antiga)</t>
  </si>
  <si>
    <t>Acrílica para piso</t>
  </si>
  <si>
    <t>Vidro temperado incolor e=10mm c/ ferragens</t>
  </si>
  <si>
    <t>Puxador em aço inox 1 ¼” h= 450mm, 300mm entre furos</t>
  </si>
  <si>
    <t>Valvula de retençao vertical 1 1/4" - recalque</t>
  </si>
  <si>
    <t>Valvula de sucção de pé c/crivo - 1 1/4" (p/ fdo. poço)</t>
  </si>
  <si>
    <t>180799</t>
  </si>
  <si>
    <t>Registro de gaveta  2" - Bruto</t>
  </si>
  <si>
    <t>180803</t>
  </si>
  <si>
    <t>Registro de gaveta 2 1/2" - Bruto</t>
  </si>
  <si>
    <t>180444</t>
  </si>
  <si>
    <t>Registro de gaveta c/ canopla -   1"</t>
  </si>
  <si>
    <t>180804</t>
  </si>
  <si>
    <t>Registro de gaveta c/ canopla 2"</t>
  </si>
  <si>
    <t>180095</t>
  </si>
  <si>
    <t>Registro de gaveta s/ canopla -  1/2"</t>
  </si>
  <si>
    <t>180211</t>
  </si>
  <si>
    <t>Registro de gaveta s/ canopla -  3/4"</t>
  </si>
  <si>
    <t>180446</t>
  </si>
  <si>
    <t>Registro de pressao c/ canopla -  3/4"</t>
  </si>
  <si>
    <t>180108</t>
  </si>
  <si>
    <t>Tubo em PVC - JS - 20mm (c/ rasgo na alvenaria)-LH</t>
  </si>
  <si>
    <t>180107</t>
  </si>
  <si>
    <t>Tubo em PVC - JS - 25mm (c/ rasgo na alvenaria)-LH</t>
  </si>
  <si>
    <t>180106</t>
  </si>
  <si>
    <t>Tubo em PVC - JS - 32mm (c/ rasgo na alvenaria)-LH</t>
  </si>
  <si>
    <t>180422</t>
  </si>
  <si>
    <t>Tubo em PVC - JS - 40mm (c/ rasgo na alvenaria)-LH</t>
  </si>
  <si>
    <t>Tubo em PVC - JS - 50mm (c/ rasgo na alvenaria)-LH</t>
  </si>
  <si>
    <t>180424</t>
  </si>
  <si>
    <t>Tubo em PVC - JS - 60mm (c/ rasgo na alvenaria)-LH</t>
  </si>
  <si>
    <t>180425</t>
  </si>
  <si>
    <t>Tubo em PVC - JS - 75mm (c/ rasgo na alvenaria)-LH</t>
  </si>
  <si>
    <t>180239</t>
  </si>
  <si>
    <t>Adaptador curto PVC SR -   20mm x 1/2" (LH)</t>
  </si>
  <si>
    <t>180238</t>
  </si>
  <si>
    <t>Adaptador curto PVC SR -   25mm x 3/4" (LH)</t>
  </si>
  <si>
    <t>180237</t>
  </si>
  <si>
    <t>Adaptador curto PVC SR -   32mm x 1" (LH)</t>
  </si>
  <si>
    <t>181404</t>
  </si>
  <si>
    <t>Adaptador curto PVC SR -   40mm x 1 1/4" (LH)</t>
  </si>
  <si>
    <t>181403</t>
  </si>
  <si>
    <t>Adaptador curto PVC SR -  25mm x 1/2" (LH)</t>
  </si>
  <si>
    <t>180236</t>
  </si>
  <si>
    <t>Adaptador curto PVC SR -  50mm x 1 1/2" (LH)</t>
  </si>
  <si>
    <t>181514</t>
  </si>
  <si>
    <t>Adaptador longo PVC SR - 25mmx3/4"</t>
  </si>
  <si>
    <t>181515</t>
  </si>
  <si>
    <t>Adaptador longo PVC SR - 32mmx1"</t>
  </si>
  <si>
    <t>181516</t>
  </si>
  <si>
    <t>Adaptador longo PVC SR - 40mmx1 1/4"</t>
  </si>
  <si>
    <t>181517</t>
  </si>
  <si>
    <t>Adaptador longo PVC SR - 50mmx1 1/2"</t>
  </si>
  <si>
    <t>181518</t>
  </si>
  <si>
    <t>Adaptador Soldável longo c/ flanges livres (cx.d'água)</t>
  </si>
  <si>
    <t>180230</t>
  </si>
  <si>
    <t>Bucha de redução JS - 32mm x 25mm (LH)</t>
  </si>
  <si>
    <t>180231</t>
  </si>
  <si>
    <t>Bucha de redução JS - 40mm x 32mm (LH)</t>
  </si>
  <si>
    <t>180232</t>
  </si>
  <si>
    <t>Bucha de redução JS - 50mm x 40mm (LH)</t>
  </si>
  <si>
    <t>180233</t>
  </si>
  <si>
    <t>Bucha de redução JS - 60mm x 50mm (LH)</t>
  </si>
  <si>
    <t>180234</t>
  </si>
  <si>
    <t>Bucha de redução JS - 75mm x 60mm (LH)</t>
  </si>
  <si>
    <t>181513</t>
  </si>
  <si>
    <t>Bucha de redução JS 25x20mm (LH)</t>
  </si>
  <si>
    <t>181396</t>
  </si>
  <si>
    <t>Joelho/Cotovelo 45° PVC - 20mm (LH)</t>
  </si>
  <si>
    <t>181397</t>
  </si>
  <si>
    <t>Joelho/Cotovelo 45° PVC - 40mm (LH)</t>
  </si>
  <si>
    <t>181398</t>
  </si>
  <si>
    <t>Joelho/Cotovelo 45° PVC - 60mm (LH)</t>
  </si>
  <si>
    <t>180225</t>
  </si>
  <si>
    <t>Joelho/Cotovelo 45º PVC JS -  25mm (LH)</t>
  </si>
  <si>
    <t>180224</t>
  </si>
  <si>
    <t>Joelho/Cotovelo 45º PVC JS -  32mm (LH)</t>
  </si>
  <si>
    <t>180223</t>
  </si>
  <si>
    <t>Joelho/Cotovelo 45º PVC JS -  50mm (LH)</t>
  </si>
  <si>
    <t>180222</t>
  </si>
  <si>
    <t>Joelho/Cotovelo 45º PVC JS -  75mm (LH)</t>
  </si>
  <si>
    <t>Joelho/Cotovelo 90º  PVC - JS - 20mm-LH</t>
  </si>
  <si>
    <t>180427</t>
  </si>
  <si>
    <t>Joelho/Cotovelo 90º  PVC - JS - 25mm-LH</t>
  </si>
  <si>
    <t>180428</t>
  </si>
  <si>
    <t>Joelho/Cotovelo 90º  PVC - JS - 32mm-LH</t>
  </si>
  <si>
    <t>180429</t>
  </si>
  <si>
    <t>Joelho/Cotovelo 90º  PVC - JS - 40mm-LH</t>
  </si>
  <si>
    <t>180430</t>
  </si>
  <si>
    <t>Joelho/Cotovelo 90º  PVC - JS - 50mm-LH</t>
  </si>
  <si>
    <t>180431</t>
  </si>
  <si>
    <t>Joelho/Cotovelo 90º  PVC - JS - 60mm-LH</t>
  </si>
  <si>
    <t>180432</t>
  </si>
  <si>
    <t>Joelho/Cotovelo 90º  PVC - JS - 75mm-LH</t>
  </si>
  <si>
    <t>180221</t>
  </si>
  <si>
    <t>Joelho/Cotovelo 90º PVC SRM - 20mm X 1/2" (LH)</t>
  </si>
  <si>
    <t>180220</t>
  </si>
  <si>
    <t>Joelho/Cotovelo 90º PVC SRM - 25mm X 1/2" (LH)</t>
  </si>
  <si>
    <t>181402</t>
  </si>
  <si>
    <t>Joelho/Cotovelo 90º PVC SRM - 25mm X 3/4" (LH)</t>
  </si>
  <si>
    <t>180219</t>
  </si>
  <si>
    <t>Joelho/Cotovelo de redução 90° PVC JS - 25mm x 20mm (LH)</t>
  </si>
  <si>
    <t>180218</t>
  </si>
  <si>
    <t>Joelho/Cotovelo de redução 90° PVC JS - 32mm x 25mm (LH)</t>
  </si>
  <si>
    <t>180229</t>
  </si>
  <si>
    <t>Te de redução 90° JS - 25mm x 20mm (LH)</t>
  </si>
  <si>
    <t>180228</t>
  </si>
  <si>
    <t>Te de redução 90° JS - 32mm x 25mm (LH)</t>
  </si>
  <si>
    <t>181399</t>
  </si>
  <si>
    <t>Te de redução 90° JS - 40mm x 32mm (LH)</t>
  </si>
  <si>
    <t>Te de redução 90° JS - 50mm x 25mm (LH)</t>
  </si>
  <si>
    <t>Te de redução 90° JS - 50mm x 32mm (LH)</t>
  </si>
  <si>
    <t>181400</t>
  </si>
  <si>
    <t>Te de redução 90° JS - 50mm x 40mm (LH)</t>
  </si>
  <si>
    <t>180433</t>
  </si>
  <si>
    <t>Tê em PVC - JS - 20mm-LH</t>
  </si>
  <si>
    <t>180434</t>
  </si>
  <si>
    <t>Tê em PVC - JS - 25mm-LH</t>
  </si>
  <si>
    <t>180435</t>
  </si>
  <si>
    <t>Tê em PVC - JS - 32mm-LH</t>
  </si>
  <si>
    <t>180436</t>
  </si>
  <si>
    <t>Tê em PVC - JS - 40mm-LH</t>
  </si>
  <si>
    <t>180437</t>
  </si>
  <si>
    <t>Tê em PVC - JS - 50mm-LH</t>
  </si>
  <si>
    <t>180438</t>
  </si>
  <si>
    <t>Tê em PVC - JS - 60mm-LH</t>
  </si>
  <si>
    <t>180439</t>
  </si>
  <si>
    <t>Tê em PVC - JS - 75mm-LH -</t>
  </si>
  <si>
    <t>181169</t>
  </si>
  <si>
    <t>Tê em PVC - SRM - 20mm x 1/2" (LH)</t>
  </si>
  <si>
    <t>181401</t>
  </si>
  <si>
    <t>Tê em PVC - SRM - 25mm x 1/2" (LH)</t>
  </si>
  <si>
    <t>181170</t>
  </si>
  <si>
    <t>Tê em PVC - SRM - 25mm x 3/4" (LH)</t>
  </si>
  <si>
    <t>Bomba Centrifuga 1/2 CV</t>
  </si>
  <si>
    <t>Caixa sifonada de PVC c/ grelha - 100x100x50mm</t>
  </si>
  <si>
    <t>180105</t>
  </si>
  <si>
    <t>Tubo em PVC -  40mm (LS)</t>
  </si>
  <si>
    <t>180104</t>
  </si>
  <si>
    <t>Tubo em PVC -  50mm (LS)</t>
  </si>
  <si>
    <t>180103</t>
  </si>
  <si>
    <t>Tubo em PVC -  75mm (LS)</t>
  </si>
  <si>
    <t>180102</t>
  </si>
  <si>
    <t>Tubo em PVC - 100mm (LS)</t>
  </si>
  <si>
    <t>180508</t>
  </si>
  <si>
    <t>Tubo em PVC - 150mm (LS)</t>
  </si>
  <si>
    <t>180244</t>
  </si>
  <si>
    <t>Joelho/Cotovelo 45° PVC JS -  40mm - LS</t>
  </si>
  <si>
    <t>180243</t>
  </si>
  <si>
    <t>Joelho/Cotovelo 45° PVC JS -  50mm - LS</t>
  </si>
  <si>
    <t>180242</t>
  </si>
  <si>
    <t>Joelho/Cotovelo 45° PVC JS -  75mm - LS</t>
  </si>
  <si>
    <t>180241</t>
  </si>
  <si>
    <t>Joelho/Cotovelo 45° PVC JS - 100mm - LS</t>
  </si>
  <si>
    <t>180240</t>
  </si>
  <si>
    <t>Joelho/Cotovelo 45° PVC JS - 150mm - LS</t>
  </si>
  <si>
    <t>180471</t>
  </si>
  <si>
    <t>Joelho/Cotovelo 90º RC em PVC - JS -  40mm-LS</t>
  </si>
  <si>
    <t>180472</t>
  </si>
  <si>
    <t>Joelho/Cotovelo 90º RC em PVC - JS -  50mm-LS</t>
  </si>
  <si>
    <t>180473</t>
  </si>
  <si>
    <t>Joelho/Cotovelo 90º RC em PVC - JS -  75mm-LS</t>
  </si>
  <si>
    <t>180474</t>
  </si>
  <si>
    <t>Joelho/Cotovelo 90º RC em PVC - JS - 100mm-LS</t>
  </si>
  <si>
    <t>180248</t>
  </si>
  <si>
    <t>Junção simples PVC JS -  40 x 40mm - LS</t>
  </si>
  <si>
    <t>180247</t>
  </si>
  <si>
    <t>Junção simples PVC JS -  50 x 50mm - LS</t>
  </si>
  <si>
    <t>180250</t>
  </si>
  <si>
    <t>Junção simples PVC JS -  75 x 50mm - LS</t>
  </si>
  <si>
    <t>180246</t>
  </si>
  <si>
    <t>Junção simples PVC JS -  75 x 75mm - LS</t>
  </si>
  <si>
    <t>Junção simples PVC JS - 100 x  50mm - LS</t>
  </si>
  <si>
    <t>180245</t>
  </si>
  <si>
    <t>Junção simples PVC JS - 100 x 100mm - LS</t>
  </si>
  <si>
    <t>181527</t>
  </si>
  <si>
    <t>Junção simples PVC JS - 100x75mm - LS</t>
  </si>
  <si>
    <t>180260</t>
  </si>
  <si>
    <t>Luva simples PVC  40mm - LS</t>
  </si>
  <si>
    <t>180259</t>
  </si>
  <si>
    <t>Luva simples PVC  50mm - LS</t>
  </si>
  <si>
    <t>180258</t>
  </si>
  <si>
    <t>Luva simples PVC  75mm - LS</t>
  </si>
  <si>
    <t>180257</t>
  </si>
  <si>
    <t>Luva simples PVC 100mm - LS</t>
  </si>
  <si>
    <t>180255</t>
  </si>
  <si>
    <t>Redução excêntrica PVC  75mm  x 50mm - LS</t>
  </si>
  <si>
    <t>180256</t>
  </si>
  <si>
    <t>Redução excêntrica PVC 100mm x 50mm - LS</t>
  </si>
  <si>
    <t>180254</t>
  </si>
  <si>
    <t>Redução excêntrica PVC 100mm x 75mm - LS</t>
  </si>
  <si>
    <t>180475</t>
  </si>
  <si>
    <t>Tê curto em PVC - JS -  40x40mm-LS</t>
  </si>
  <si>
    <t>180476</t>
  </si>
  <si>
    <t>Tê curto em PVC - JS -  50x50mm-LS</t>
  </si>
  <si>
    <t>180477</t>
  </si>
  <si>
    <t>Tê curto em PVC - JS -  75x75mm-LS</t>
  </si>
  <si>
    <t>180478</t>
  </si>
  <si>
    <t>Tê curto em PVC - JS - 100x100mm-LS</t>
  </si>
  <si>
    <t>180253</t>
  </si>
  <si>
    <t>Te PVC  c/ redução  75mm x 50mm - LS</t>
  </si>
  <si>
    <t>180252</t>
  </si>
  <si>
    <t>Te PVC  c/ redução 100mm x 50mm - LS</t>
  </si>
  <si>
    <t>180251</t>
  </si>
  <si>
    <t>Te PVC  c/ redução 100mm x 75mm - LS</t>
  </si>
  <si>
    <t>APARELHOS, LOUÇAS, METAIS E ACESSÓRIOS SANITÁRIOS</t>
  </si>
  <si>
    <t>17.3</t>
  </si>
  <si>
    <t>17.4</t>
  </si>
  <si>
    <t>17.5</t>
  </si>
  <si>
    <t>17.6</t>
  </si>
  <si>
    <t>17.7</t>
  </si>
  <si>
    <t>17.8</t>
  </si>
  <si>
    <t>17.9</t>
  </si>
  <si>
    <t>17.10</t>
  </si>
  <si>
    <t>17.11</t>
  </si>
  <si>
    <t>17.12</t>
  </si>
  <si>
    <t>17.13</t>
  </si>
  <si>
    <t>17.14</t>
  </si>
  <si>
    <t>17.15</t>
  </si>
  <si>
    <t>17.16</t>
  </si>
  <si>
    <t>17.17</t>
  </si>
  <si>
    <t>17.18</t>
  </si>
  <si>
    <t>17.19</t>
  </si>
  <si>
    <t>17.20</t>
  </si>
  <si>
    <t>17.21</t>
  </si>
  <si>
    <t>17.22</t>
  </si>
  <si>
    <t>17.23</t>
  </si>
  <si>
    <t>17.24</t>
  </si>
  <si>
    <t>17.25</t>
  </si>
  <si>
    <t>17.26</t>
  </si>
  <si>
    <t>Lavatorio de louça c/col.,torneira,mistur.,sifao e valv.</t>
  </si>
  <si>
    <t>Bacia sifonada c/cx. descarga acoplada ecológica c/ assento</t>
  </si>
  <si>
    <t>Valvula de descarga HYDRA cromada 1 1/2"</t>
  </si>
  <si>
    <t>Torneira de metal de 3/4" p/ tanque</t>
  </si>
  <si>
    <t>Saboneiteira c/ reservatório - polipropileno</t>
  </si>
  <si>
    <t>Porta toalha de papel - polipropileno</t>
  </si>
  <si>
    <t>Bacia sifonada - PNE</t>
  </si>
  <si>
    <t>Lavatorio de louça s/coluna (incl. Torn.,sifão e válvula) - PNE</t>
  </si>
  <si>
    <t>Chapa em aço inox p/ porta WC PNE</t>
  </si>
  <si>
    <t>18.5</t>
  </si>
  <si>
    <t>Película jateada - Aplicada</t>
  </si>
  <si>
    <t>COMP.</t>
  </si>
  <si>
    <t>Retirada de plataforma em madeira de lei (plataforma dos caixas)</t>
  </si>
  <si>
    <t>Retirada de guichê de caixa, com aproveitamento</t>
  </si>
  <si>
    <t>Retirada de porta em divisória naval</t>
  </si>
  <si>
    <t xml:space="preserve">Fórmica sobre compensado (plataforma dos caixas) </t>
  </si>
  <si>
    <t>Plataforma em madeira de lei h=15cm - incl.compensado revestido c/ fórmica (plataforma dos caixas)</t>
  </si>
  <si>
    <t>KG</t>
  </si>
  <si>
    <t>9.14</t>
  </si>
  <si>
    <t>9.15</t>
  </si>
  <si>
    <t>9.16</t>
  </si>
  <si>
    <t>9.17</t>
  </si>
  <si>
    <t>Porta de aço-esteira de enrolar c/ ferr. (incl.pint.anti-corrosiva)</t>
  </si>
  <si>
    <t>Grade sanfonada (incl.pint. Anti-corrosiva)</t>
  </si>
  <si>
    <t>Reparo em Portas e janelas em madeira</t>
  </si>
  <si>
    <t>Reparo em Grades e Portões de Ferro</t>
  </si>
  <si>
    <t>Reparo em Portas e janelas em alumínio e vidro</t>
  </si>
  <si>
    <t>Reparo em Portas e janelas em vidro temperado</t>
  </si>
  <si>
    <t>Reparo em porta de aço-esteira de enrolar</t>
  </si>
  <si>
    <t>Reparo em grade sanfonada</t>
  </si>
  <si>
    <t>Colagem de piso paviflex</t>
  </si>
  <si>
    <t>Paviflex - assente na cola</t>
  </si>
  <si>
    <t>Retirada de tapume</t>
  </si>
  <si>
    <t>Pastilha de porcelana  7,5x7,5cm ref. Galeria Branco Mesh BR - Eliane</t>
  </si>
  <si>
    <t>Pastilha de vidro 2,5x2,5cm ref. Bloc Mix Piscina - Eliane</t>
  </si>
  <si>
    <t>Revestimento cerâmico 33,5x60 cm ref. Monte Bianco BR - Eliane</t>
  </si>
  <si>
    <t>Porcelanato natural 60x60cm ref. Bianco Plus - Eliane</t>
  </si>
  <si>
    <t>Porcelanato natural 50x50cm ref. Bianco Plus - Eliane</t>
  </si>
  <si>
    <t>Piso elevado em chapa de aço preenchido c/ argamassa - h=15cm</t>
  </si>
  <si>
    <t>Porta papel higiênico - Cromado</t>
  </si>
  <si>
    <t>UNID</t>
  </si>
  <si>
    <t>8.6</t>
  </si>
  <si>
    <t xml:space="preserve">Retirada de película aplicada </t>
  </si>
  <si>
    <t>INSTALAÇÕES DE AR CONDICIONADO E EXAUSTORES</t>
  </si>
  <si>
    <t>Exautor - 40cm</t>
  </si>
  <si>
    <t>Exaustor eólico 24"</t>
  </si>
  <si>
    <t>Esgotamento da fossa</t>
  </si>
  <si>
    <t>061354</t>
  </si>
  <si>
    <t>Divisória em gesso acartonado e= 7cm</t>
  </si>
  <si>
    <t>061458</t>
  </si>
  <si>
    <t>Painel em ACM - Estruturado (fachadas)</t>
  </si>
  <si>
    <t>6.14</t>
  </si>
  <si>
    <t>6.15</t>
  </si>
  <si>
    <t>PVA interna c/ massa e selador</t>
  </si>
  <si>
    <t xml:space="preserve">Acrílica semi-brilho c/ massa e selador - interna e externa </t>
  </si>
  <si>
    <t>Caiação</t>
  </si>
  <si>
    <t>Vidro temperado incolor e=8mm</t>
  </si>
  <si>
    <t>16.4</t>
  </si>
  <si>
    <t>Papeleira em ABS para rolão na cor branca</t>
  </si>
  <si>
    <t>Toalheira em ABS  para papel interfolha na cor branca</t>
  </si>
  <si>
    <t>Valvula de descarga p/ mictorio</t>
  </si>
  <si>
    <t>Lavatório de louça s/col., c/ tor., sifão e válvula</t>
  </si>
  <si>
    <t xml:space="preserve">Revisão de ponto de ar condicionado </t>
  </si>
  <si>
    <t>Estrutura metálica p/ fixação do ACM - (Incl. Pintura anti-corrosiva)</t>
  </si>
  <si>
    <t>Retirada de Forro em PVC modulado (625mm x 1250mm x 10mm) na cor branca</t>
  </si>
  <si>
    <t>Mola hidráulica para porta ( De madeira/ De divisória naval/De alumínio e vidro)</t>
  </si>
  <si>
    <t>Revisão de placa ACM (fachada)</t>
  </si>
  <si>
    <t>Saboneteira dispenser em ABS na cor branca</t>
  </si>
  <si>
    <t>SINAPI</t>
  </si>
  <si>
    <t>Fechadura para porta de divisória - cinza</t>
  </si>
  <si>
    <t>Retirada de Piso vinílico</t>
  </si>
  <si>
    <t>1.3</t>
  </si>
  <si>
    <t>1.2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</si>
  <si>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</si>
  <si>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</si>
  <si>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</si>
  <si>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</si>
  <si>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</si>
  <si>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</si>
  <si>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</si>
  <si>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</si>
  <si>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</si>
  <si>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</si>
  <si>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</si>
  <si>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</si>
  <si>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</si>
  <si>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</si>
  <si>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</si>
  <si>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</si>
  <si>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</si>
  <si>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</si>
  <si>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</si>
  <si>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</si>
  <si>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</si>
  <si>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</si>
  <si>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</si>
  <si>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</si>
  <si>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</si>
  <si>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</si>
  <si>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</si>
  <si>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</si>
  <si>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</si>
  <si>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</si>
  <si>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</si>
  <si>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</si>
  <si>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</si>
  <si>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</si>
  <si>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</si>
  <si>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</si>
  <si>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</si>
  <si>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</si>
  <si>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</si>
  <si>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</si>
  <si>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</si>
  <si>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</si>
  <si>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</si>
  <si>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</si>
  <si>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</si>
  <si>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</si>
  <si>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4.2</t>
  </si>
  <si>
    <t>4.3</t>
  </si>
  <si>
    <t>4.4</t>
  </si>
  <si>
    <t>4.5</t>
  </si>
  <si>
    <t>4.6</t>
  </si>
  <si>
    <t>4.7</t>
  </si>
  <si>
    <t>5.8</t>
  </si>
  <si>
    <t>5.9</t>
  </si>
  <si>
    <t>5.10</t>
  </si>
  <si>
    <t>5.11</t>
  </si>
  <si>
    <t>5.12</t>
  </si>
  <si>
    <t>5.13</t>
  </si>
  <si>
    <t>5.14</t>
  </si>
  <si>
    <t>5.15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</si>
  <si>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</si>
  <si>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</si>
  <si>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</si>
  <si>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</si>
  <si>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</si>
  <si>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</si>
  <si>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</si>
  <si>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</si>
  <si>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</si>
  <si>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</si>
  <si>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</si>
  <si>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9.18</t>
  </si>
  <si>
    <t>12.5</t>
  </si>
  <si>
    <t>12.6</t>
  </si>
  <si>
    <t>12.7</t>
  </si>
  <si>
    <t>12.8</t>
  </si>
  <si>
    <t>12.9</t>
  </si>
  <si>
    <t>12.10</t>
  </si>
  <si>
    <t>12.11</t>
  </si>
  <si>
    <t>12.12</t>
  </si>
  <si>
    <t>14.7</t>
  </si>
  <si>
    <t>14.8</t>
  </si>
  <si>
    <t>14.9</t>
  </si>
  <si>
    <t>14.10</t>
  </si>
  <si>
    <t>14.11</t>
  </si>
  <si>
    <t>14.12</t>
  </si>
  <si>
    <t>16.5</t>
  </si>
  <si>
    <t>16.6</t>
  </si>
  <si>
    <t>16.7</t>
  </si>
  <si>
    <t>16.8</t>
  </si>
  <si>
    <t>16.9</t>
  </si>
  <si>
    <t>16.10</t>
  </si>
  <si>
    <t>16.11</t>
  </si>
  <si>
    <t>16.12</t>
  </si>
  <si>
    <t>16.13</t>
  </si>
  <si>
    <t>16.14</t>
  </si>
  <si>
    <t>16.15</t>
  </si>
  <si>
    <t>16.16</t>
  </si>
  <si>
    <t>16.17</t>
  </si>
  <si>
    <t>16.18</t>
  </si>
  <si>
    <t>16.19</t>
  </si>
  <si>
    <t>16.20</t>
  </si>
  <si>
    <t>16.21</t>
  </si>
  <si>
    <t>16.22</t>
  </si>
  <si>
    <t>16.23</t>
  </si>
  <si>
    <t>16.24</t>
  </si>
  <si>
    <t>16.25</t>
  </si>
  <si>
    <t>16.26</t>
  </si>
  <si>
    <t>16.27</t>
  </si>
  <si>
    <t>16.28</t>
  </si>
  <si>
    <t>16.29</t>
  </si>
  <si>
    <t>16.30</t>
  </si>
  <si>
    <t>16.31</t>
  </si>
  <si>
    <t>16.32</t>
  </si>
  <si>
    <t>16.33</t>
  </si>
  <si>
    <t>16.34</t>
  </si>
  <si>
    <t>16.35</t>
  </si>
  <si>
    <t>16.36</t>
  </si>
  <si>
    <t>16.37</t>
  </si>
  <si>
    <t>16.38</t>
  </si>
  <si>
    <t>16.39</t>
  </si>
  <si>
    <t>16.40</t>
  </si>
  <si>
    <t>16.41</t>
  </si>
  <si>
    <t>16.42</t>
  </si>
  <si>
    <t>16.43</t>
  </si>
  <si>
    <t>16.44</t>
  </si>
  <si>
    <t>16.45</t>
  </si>
  <si>
    <t>16.46</t>
  </si>
  <si>
    <t>16.47</t>
  </si>
  <si>
    <t>16.48</t>
  </si>
  <si>
    <t>16.49</t>
  </si>
  <si>
    <t>16.50</t>
  </si>
  <si>
    <t>16.51</t>
  </si>
  <si>
    <t>16.52</t>
  </si>
  <si>
    <t>16.53</t>
  </si>
  <si>
    <t>16.54</t>
  </si>
  <si>
    <t>16.55</t>
  </si>
  <si>
    <t>16.56</t>
  </si>
  <si>
    <t>16.57</t>
  </si>
  <si>
    <t>16.58</t>
  </si>
  <si>
    <t>16.59</t>
  </si>
  <si>
    <t>16.60</t>
  </si>
  <si>
    <t>16.61</t>
  </si>
  <si>
    <t>16.62</t>
  </si>
  <si>
    <t>16.63</t>
  </si>
  <si>
    <t>16.64</t>
  </si>
  <si>
    <t>16.65</t>
  </si>
  <si>
    <t>16.66</t>
  </si>
  <si>
    <t>16.67</t>
  </si>
  <si>
    <t>16.68</t>
  </si>
  <si>
    <t>16.69</t>
  </si>
  <si>
    <t>16.70</t>
  </si>
  <si>
    <t>16.71</t>
  </si>
  <si>
    <t>16.72</t>
  </si>
  <si>
    <t>16.73</t>
  </si>
  <si>
    <t>16.74</t>
  </si>
  <si>
    <t>16.75</t>
  </si>
  <si>
    <t>16.76</t>
  </si>
  <si>
    <t>16.77</t>
  </si>
  <si>
    <t>16.78</t>
  </si>
  <si>
    <t>16.79</t>
  </si>
  <si>
    <t>16.80</t>
  </si>
  <si>
    <t>16.81</t>
  </si>
  <si>
    <t>16.82</t>
  </si>
  <si>
    <t>16.83</t>
  </si>
  <si>
    <t>16.84</t>
  </si>
  <si>
    <t>16.85</t>
  </si>
  <si>
    <t>16.86</t>
  </si>
  <si>
    <t>16.87</t>
  </si>
  <si>
    <t>16.88</t>
  </si>
  <si>
    <t>16.89</t>
  </si>
  <si>
    <t>16.90</t>
  </si>
  <si>
    <t>16.91</t>
  </si>
  <si>
    <t>16.92</t>
  </si>
  <si>
    <t>16.93</t>
  </si>
  <si>
    <t>16.94</t>
  </si>
  <si>
    <t>16.95</t>
  </si>
  <si>
    <t>16.96</t>
  </si>
  <si>
    <t>16.97</t>
  </si>
  <si>
    <t>16.98</t>
  </si>
  <si>
    <t>16.99</t>
  </si>
  <si>
    <t>16.100</t>
  </si>
  <si>
    <t>16.101</t>
  </si>
  <si>
    <t>16.102</t>
  </si>
  <si>
    <t>16.103</t>
  </si>
  <si>
    <t>16.104</t>
  </si>
  <si>
    <t>16.105</t>
  </si>
  <si>
    <t>16.106</t>
  </si>
  <si>
    <t>16.107</t>
  </si>
  <si>
    <t>16.108</t>
  </si>
  <si>
    <t>16.109</t>
  </si>
  <si>
    <t>16.110</t>
  </si>
  <si>
    <t>16.111</t>
  </si>
  <si>
    <t>16.112</t>
  </si>
  <si>
    <t>16.113</t>
  </si>
  <si>
    <t>16.114</t>
  </si>
  <si>
    <t>16.115</t>
  </si>
  <si>
    <t>16.116</t>
  </si>
  <si>
    <t>16.117</t>
  </si>
  <si>
    <t>16.118</t>
  </si>
  <si>
    <t>16.119</t>
  </si>
  <si>
    <t>16.120</t>
  </si>
  <si>
    <t>16.121</t>
  </si>
  <si>
    <t>16.122</t>
  </si>
  <si>
    <t>16.123</t>
  </si>
  <si>
    <t>16.124</t>
  </si>
  <si>
    <t>16.125</t>
  </si>
  <si>
    <t>16.126</t>
  </si>
  <si>
    <t>16.127</t>
  </si>
  <si>
    <t>20.2</t>
  </si>
  <si>
    <t>20.3</t>
  </si>
  <si>
    <t>22.2</t>
  </si>
  <si>
    <t>22.3</t>
  </si>
  <si>
    <t>22.4</t>
  </si>
  <si>
    <t>PERCENTUAL POR ITEM</t>
  </si>
  <si>
    <t>PERCENTUAL GOBAL</t>
  </si>
  <si>
    <t>PREÇO UNITÁRIO SEM BDI</t>
  </si>
  <si>
    <t>PLANILHA DE CUSTO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</si>
</sst>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"/>
    <numFmt numFmtId="168" formatCode="000000"/>
    <numFmt numFmtId="169" formatCode="_([$€]* #,##0.00_);_([$€]* \(#,##0.00\);_([$€]* &quot;-&quot;??_);_(@_)"/>
    <numFmt numFmtId="170" formatCode="d&quot;.&quot;"/>
    <numFmt numFmtId="171" formatCode="_(* #,##0_);_(* \(#,##0\);_(* &quot;-&quot;??_);_(@_)"/>
    <numFmt numFmtId="172" formatCode="_(* #,##0.00_);_(* \(#,##0.00\);_(* \-??_);_(@_)"/>
    <numFmt numFmtId="173" formatCode="_(&quot;R$ &quot;* #,##0.00_);_(&quot;R$ &quot;* \(#,##0.00\);_(&quot;R$ &quot;* \-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sz val="8"/>
      <color indexed="58"/>
      <name val="Tahoma"/>
      <family val="2"/>
    </font>
    <font>
      <sz val="8"/>
      <name val="Tahoma"/>
      <family val="2"/>
    </font>
    <font>
      <sz val="11"/>
      <name val="Calibri"/>
      <family val="2"/>
      <scheme val="minor"/>
    </font>
    <font>
      <sz val="11"/>
      <color indexed="5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6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9"/>
      <name val="Courier New"/>
      <family val="3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4"/>
      <color theme="1"/>
      <name val="Cambria"/>
      <family val="1"/>
      <scheme val="major"/>
    </font>
    <font>
      <sz val="11"/>
      <color rgb="FFFF000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3" fillId="0" borderId="0"/>
    <xf numFmtId="0" fontId="14" fillId="4" borderId="2" applyFont="0" applyBorder="0" applyAlignment="0">
      <alignment vertical="center"/>
    </xf>
    <xf numFmtId="0" fontId="15" fillId="5" borderId="3" applyBorder="0" applyAlignment="0">
      <alignment horizontal="center" vertical="center"/>
    </xf>
    <xf numFmtId="169" fontId="5" fillId="0" borderId="0" applyFont="0" applyFill="0" applyBorder="0" applyAlignment="0" applyProtection="0"/>
    <xf numFmtId="170" fontId="16" fillId="0" borderId="0" applyBorder="0" applyProtection="0">
      <alignment horizontal="right" vertical="top"/>
    </xf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8" fillId="8" borderId="0" applyNumberFormat="0" applyBorder="0" applyAlignment="0" applyProtection="0"/>
    <xf numFmtId="0" fontId="19" fillId="20" borderId="4" applyNumberFormat="0" applyAlignment="0" applyProtection="0"/>
    <xf numFmtId="0" fontId="20" fillId="21" borderId="5" applyNumberFormat="0" applyAlignment="0" applyProtection="0"/>
    <xf numFmtId="0" fontId="21" fillId="0" borderId="6" applyNumberFormat="0" applyFill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5" borderId="0" applyNumberFormat="0" applyBorder="0" applyAlignment="0" applyProtection="0"/>
    <xf numFmtId="0" fontId="22" fillId="11" borderId="4" applyNumberFormat="0" applyAlignment="0" applyProtection="0"/>
    <xf numFmtId="0" fontId="23" fillId="7" borderId="0" applyNumberFormat="0" applyBorder="0" applyAlignment="0" applyProtection="0"/>
    <xf numFmtId="173" fontId="5" fillId="0" borderId="0" applyFill="0" applyBorder="0" applyAlignment="0" applyProtection="0"/>
    <xf numFmtId="0" fontId="24" fillId="26" borderId="0" applyNumberFormat="0" applyBorder="0" applyAlignment="0" applyProtection="0"/>
    <xf numFmtId="0" fontId="5" fillId="0" borderId="0"/>
    <xf numFmtId="0" fontId="25" fillId="0" borderId="0"/>
    <xf numFmtId="0" fontId="5" fillId="0" borderId="0"/>
    <xf numFmtId="0" fontId="5" fillId="27" borderId="7" applyNumberFormat="0" applyAlignment="0" applyProtection="0"/>
    <xf numFmtId="0" fontId="26" fillId="20" borderId="8" applyNumberFormat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11" fillId="0" borderId="12" applyNumberFormat="0" applyFill="0" applyAlignment="0" applyProtection="0"/>
    <xf numFmtId="172" fontId="5" fillId="0" borderId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horizontal="left" vertical="center" wrapText="1"/>
    </xf>
    <xf numFmtId="49" fontId="6" fillId="0" borderId="1" xfId="2" applyNumberFormat="1" applyFont="1" applyFill="1" applyBorder="1" applyAlignment="1" applyProtection="1">
      <alignment horizontal="left" vertical="center" wrapText="1"/>
    </xf>
    <xf numFmtId="49" fontId="6" fillId="0" borderId="1" xfId="2" applyNumberFormat="1" applyFont="1" applyFill="1" applyBorder="1" applyAlignment="1" applyProtection="1">
      <alignment horizontal="center" vertical="center" wrapText="1"/>
    </xf>
    <xf numFmtId="49" fontId="8" fillId="3" borderId="1" xfId="2" applyNumberFormat="1" applyFont="1" applyFill="1" applyBorder="1" applyAlignment="1" applyProtection="1">
      <alignment horizontal="center" vertical="center" wrapText="1"/>
    </xf>
    <xf numFmtId="49" fontId="8" fillId="3" borderId="1" xfId="2" applyNumberFormat="1" applyFont="1" applyFill="1" applyBorder="1" applyAlignment="1" applyProtection="1">
      <alignment horizontal="left" vertical="center" wrapText="1"/>
    </xf>
    <xf numFmtId="49" fontId="8" fillId="0" borderId="1" xfId="2" applyNumberFormat="1" applyFont="1" applyFill="1" applyBorder="1" applyAlignment="1" applyProtection="1">
      <alignment horizontal="center" vertical="center" wrapText="1"/>
    </xf>
    <xf numFmtId="49" fontId="8" fillId="0" borderId="1" xfId="2" applyNumberFormat="1" applyFont="1" applyFill="1" applyBorder="1" applyAlignment="1" applyProtection="1">
      <alignment horizontal="left" vertical="center" wrapText="1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49" fontId="9" fillId="0" borderId="1" xfId="2" applyNumberFormat="1" applyFont="1" applyFill="1" applyBorder="1" applyAlignment="1" applyProtection="1">
      <alignment horizontal="left" vertical="center" wrapText="1"/>
    </xf>
    <xf numFmtId="0" fontId="8" fillId="0" borderId="1" xfId="2" applyNumberFormat="1" applyFont="1" applyFill="1" applyBorder="1" applyAlignment="1" applyProtection="1">
      <alignment horizontal="center" vertical="center" wrapText="1"/>
    </xf>
    <xf numFmtId="168" fontId="8" fillId="3" borderId="1" xfId="2" applyNumberFormat="1" applyFont="1" applyFill="1" applyBorder="1" applyAlignment="1" applyProtection="1">
      <alignment horizontal="center" vertical="center" wrapText="1"/>
    </xf>
    <xf numFmtId="168" fontId="8" fillId="0" borderId="1" xfId="2" applyNumberFormat="1" applyFont="1" applyFill="1" applyBorder="1" applyAlignment="1" applyProtection="1">
      <alignment horizontal="center" vertical="center" wrapText="1"/>
    </xf>
    <xf numFmtId="168" fontId="6" fillId="0" borderId="1" xfId="2" applyNumberFormat="1" applyFont="1" applyFill="1" applyBorder="1" applyAlignment="1" applyProtection="1">
      <alignment horizontal="center" vertical="center" wrapText="1"/>
    </xf>
    <xf numFmtId="168" fontId="9" fillId="0" borderId="1" xfId="2" applyNumberFormat="1" applyFont="1" applyFill="1" applyBorder="1" applyAlignment="1" applyProtection="1">
      <alignment horizontal="center" vertical="center" wrapText="1"/>
    </xf>
    <xf numFmtId="168" fontId="0" fillId="0" borderId="0" xfId="0" applyNumberFormat="1"/>
    <xf numFmtId="0" fontId="8" fillId="0" borderId="1" xfId="0" applyFont="1" applyBorder="1" applyAlignment="1">
      <alignment horizontal="left" vertical="center" wrapText="1"/>
    </xf>
    <xf numFmtId="49" fontId="10" fillId="0" borderId="1" xfId="2" applyNumberFormat="1" applyFont="1" applyFill="1" applyBorder="1" applyAlignment="1" applyProtection="1">
      <alignment horizontal="left" vertical="center" wrapText="1"/>
    </xf>
    <xf numFmtId="0" fontId="8" fillId="0" borderId="0" xfId="0" applyFont="1"/>
    <xf numFmtId="0" fontId="37" fillId="0" borderId="0" xfId="0" applyFont="1"/>
    <xf numFmtId="0" fontId="0" fillId="0" borderId="0" xfId="0"/>
    <xf numFmtId="0" fontId="0" fillId="0" borderId="0" xfId="0"/>
    <xf numFmtId="44" fontId="0" fillId="0" borderId="1" xfId="0" applyNumberFormat="1" applyFont="1" applyBorder="1" applyAlignment="1">
      <alignment horizontal="center" vertical="center" wrapText="1"/>
    </xf>
    <xf numFmtId="167" fontId="0" fillId="0" borderId="0" xfId="0" applyNumberFormat="1"/>
    <xf numFmtId="0" fontId="0" fillId="0" borderId="0" xfId="0" applyAlignment="1">
      <alignment horizontal="center" vertical="center"/>
    </xf>
    <xf numFmtId="44" fontId="0" fillId="0" borderId="0" xfId="3" applyFont="1"/>
    <xf numFmtId="164" fontId="0" fillId="0" borderId="0" xfId="0" applyNumberFormat="1"/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3" fontId="0" fillId="3" borderId="1" xfId="1" applyFont="1" applyFill="1" applyBorder="1" applyAlignment="1">
      <alignment vertical="center" wrapText="1"/>
    </xf>
    <xf numFmtId="167" fontId="0" fillId="0" borderId="1" xfId="0" applyNumberFormat="1" applyBorder="1" applyAlignment="1">
      <alignment vertical="center" wrapText="1"/>
    </xf>
    <xf numFmtId="168" fontId="0" fillId="0" borderId="1" xfId="0" applyNumberFormat="1" applyBorder="1" applyAlignment="1">
      <alignment horizontal="center" vertical="center" wrapText="1"/>
    </xf>
    <xf numFmtId="167" fontId="0" fillId="28" borderId="1" xfId="0" applyNumberFormat="1" applyFill="1" applyBorder="1" applyAlignment="1">
      <alignment vertical="center" wrapText="1"/>
    </xf>
    <xf numFmtId="43" fontId="0" fillId="0" borderId="1" xfId="1" applyFont="1" applyFill="1" applyBorder="1" applyAlignment="1">
      <alignment vertical="center" wrapText="1"/>
    </xf>
    <xf numFmtId="167" fontId="3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68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3" borderId="1" xfId="1" applyFont="1" applyFill="1" applyBorder="1" applyAlignment="1">
      <alignment vertical="center" wrapText="1"/>
    </xf>
    <xf numFmtId="167" fontId="8" fillId="0" borderId="1" xfId="0" applyNumberFormat="1" applyFont="1" applyBorder="1" applyAlignment="1">
      <alignment vertical="center" wrapText="1"/>
    </xf>
    <xf numFmtId="167" fontId="8" fillId="28" borderId="1" xfId="0" applyNumberFormat="1" applyFont="1" applyFill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167" fontId="8" fillId="3" borderId="1" xfId="0" applyNumberFormat="1" applyFont="1" applyFill="1" applyBorder="1" applyAlignment="1">
      <alignment vertical="center" wrapText="1"/>
    </xf>
    <xf numFmtId="2" fontId="8" fillId="0" borderId="1" xfId="0" applyNumberFormat="1" applyFont="1" applyBorder="1" applyAlignment="1">
      <alignment horizontal="right" vertical="center" wrapText="1"/>
    </xf>
    <xf numFmtId="167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168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8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4" fontId="0" fillId="0" borderId="1" xfId="0" applyNumberForma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8" fontId="3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168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168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167" fontId="8" fillId="28" borderId="1" xfId="3" applyNumberFormat="1" applyFont="1" applyFill="1" applyBorder="1" applyAlignment="1">
      <alignment horizontal="right" vertical="center" wrapText="1"/>
    </xf>
    <xf numFmtId="167" fontId="8" fillId="28" borderId="1" xfId="1" applyNumberFormat="1" applyFont="1" applyFill="1" applyBorder="1" applyAlignment="1">
      <alignment horizontal="right" vertical="center" wrapText="1"/>
    </xf>
    <xf numFmtId="167" fontId="8" fillId="28" borderId="1" xfId="1" applyNumberFormat="1" applyFont="1" applyFill="1" applyBorder="1" applyAlignment="1">
      <alignment vertical="center" wrapText="1"/>
    </xf>
    <xf numFmtId="43" fontId="8" fillId="0" borderId="1" xfId="1" applyFont="1" applyFill="1" applyBorder="1" applyAlignment="1">
      <alignment vertical="center" wrapText="1"/>
    </xf>
    <xf numFmtId="43" fontId="8" fillId="0" borderId="1" xfId="1" applyFont="1" applyBorder="1" applyAlignment="1">
      <alignment vertical="center" wrapText="1"/>
    </xf>
    <xf numFmtId="43" fontId="7" fillId="0" borderId="1" xfId="1" applyFont="1" applyBorder="1" applyAlignment="1">
      <alignment vertical="center" wrapText="1"/>
    </xf>
    <xf numFmtId="168" fontId="0" fillId="0" borderId="1" xfId="0" applyNumberFormat="1" applyBorder="1" applyAlignment="1">
      <alignment vertical="center" wrapText="1"/>
    </xf>
    <xf numFmtId="43" fontId="2" fillId="2" borderId="1" xfId="1" applyFont="1" applyFill="1" applyBorder="1" applyAlignment="1">
      <alignment horizontal="center" vertical="center" wrapText="1"/>
    </xf>
    <xf numFmtId="10" fontId="0" fillId="0" borderId="1" xfId="84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84" applyNumberFormat="1" applyFont="1" applyBorder="1" applyAlignment="1">
      <alignment horizontal="center" vertical="center" wrapText="1"/>
    </xf>
    <xf numFmtId="10" fontId="8" fillId="0" borderId="1" xfId="84" applyNumberFormat="1" applyFont="1" applyBorder="1" applyAlignment="1">
      <alignment horizontal="center" vertical="center" wrapText="1"/>
    </xf>
    <xf numFmtId="167" fontId="34" fillId="0" borderId="1" xfId="0" applyNumberFormat="1" applyFont="1" applyBorder="1" applyAlignment="1">
      <alignment horizontal="center" vertical="center" wrapText="1"/>
    </xf>
    <xf numFmtId="10" fontId="0" fillId="0" borderId="1" xfId="84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7" fontId="3" fillId="0" borderId="0" xfId="0" applyNumberFormat="1" applyFont="1" applyBorder="1" applyAlignment="1">
      <alignment horizontal="center"/>
    </xf>
    <xf numFmtId="0" fontId="35" fillId="2" borderId="1" xfId="0" applyFont="1" applyFill="1" applyBorder="1" applyAlignment="1">
      <alignment horizontal="center" vertical="center" wrapText="1"/>
    </xf>
    <xf numFmtId="167" fontId="35" fillId="2" borderId="1" xfId="0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85">
    <cellStyle name="20% - Ênfase1 2" xfId="33"/>
    <cellStyle name="20% - Ênfase2 2" xfId="34"/>
    <cellStyle name="20% - Ênfase3 2" xfId="35"/>
    <cellStyle name="20% - Ênfase4 2" xfId="36"/>
    <cellStyle name="20% - Ênfase5 2" xfId="37"/>
    <cellStyle name="20% - Ênfase6 2" xfId="38"/>
    <cellStyle name="40% - Ênfase1 2" xfId="39"/>
    <cellStyle name="40% - Ênfase2 2" xfId="40"/>
    <cellStyle name="40% - Ênfase3 2" xfId="41"/>
    <cellStyle name="40% - Ênfase4 2" xfId="42"/>
    <cellStyle name="40% - Ênfase5 2" xfId="43"/>
    <cellStyle name="40% - Ênfase6 2" xfId="44"/>
    <cellStyle name="60% - Ênfase1 2" xfId="45"/>
    <cellStyle name="60% - Ênfase2 2" xfId="46"/>
    <cellStyle name="60% - Ênfase3 2" xfId="47"/>
    <cellStyle name="60% - Ênfase4 2" xfId="48"/>
    <cellStyle name="60% - Ênfase5 2" xfId="49"/>
    <cellStyle name="60% - Ênfase6 2" xfId="50"/>
    <cellStyle name="Bom 2" xfId="51"/>
    <cellStyle name="Cálculo 2" xfId="52"/>
    <cellStyle name="Célula de Verificação 2" xfId="53"/>
    <cellStyle name="Célula Vinculada 2" xfId="54"/>
    <cellStyle name="Ênfase1 2" xfId="55"/>
    <cellStyle name="Ênfase2 2" xfId="56"/>
    <cellStyle name="Ênfase3 2" xfId="57"/>
    <cellStyle name="Ênfase4 2" xfId="58"/>
    <cellStyle name="Ênfase5 2" xfId="59"/>
    <cellStyle name="Ênfase6 2" xfId="60"/>
    <cellStyle name="Entrada 2" xfId="61"/>
    <cellStyle name="Estilo 1" xfId="8"/>
    <cellStyle name="Estilo 2" xfId="9"/>
    <cellStyle name="Euro" xfId="10"/>
    <cellStyle name="Incorreto 2" xfId="62"/>
    <cellStyle name="KalenderDato" xfId="11"/>
    <cellStyle name="Moeda" xfId="3" builtinId="4"/>
    <cellStyle name="Moeda 2" xfId="12"/>
    <cellStyle name="Moeda 2 2" xfId="13"/>
    <cellStyle name="Moeda 3" xfId="14"/>
    <cellStyle name="Moeda 4" xfId="15"/>
    <cellStyle name="Moeda 5" xfId="63"/>
    <cellStyle name="Neutra 2" xfId="64"/>
    <cellStyle name="Normal" xfId="0" builtinId="0"/>
    <cellStyle name="Normal 2" xfId="2"/>
    <cellStyle name="Normal 2 2" xfId="16"/>
    <cellStyle name="Normal 2_Orçamento Duque de Caxias" xfId="65"/>
    <cellStyle name="Normal 3" xfId="7"/>
    <cellStyle name="Normal 3 2" xfId="17"/>
    <cellStyle name="Normal 3 3" xfId="66"/>
    <cellStyle name="Normal 4" xfId="18"/>
    <cellStyle name="Normal 4 2" xfId="67"/>
    <cellStyle name="Normal 5" xfId="19"/>
    <cellStyle name="Normal 6" xfId="20"/>
    <cellStyle name="Normal 7" xfId="21"/>
    <cellStyle name="Normal 8" xfId="4"/>
    <cellStyle name="Normal 8 2" xfId="22"/>
    <cellStyle name="Normal 9" xfId="23"/>
    <cellStyle name="Nota 2" xfId="68"/>
    <cellStyle name="Porcentagem" xfId="84" builtinId="5"/>
    <cellStyle name="Porcentagem 2" xfId="24"/>
    <cellStyle name="Porcentagem 3" xfId="25"/>
    <cellStyle name="Porcentagem 4" xfId="26"/>
    <cellStyle name="Porcentagem 5" xfId="27"/>
    <cellStyle name="Porcentagem 6" xfId="28"/>
    <cellStyle name="Saída 2" xfId="69"/>
    <cellStyle name="Separador de milhares 2" xfId="29"/>
    <cellStyle name="Separador de milhares 2 2" xfId="6"/>
    <cellStyle name="Separador de milhares 2 2 2" xfId="71"/>
    <cellStyle name="Separador de milhares 2 3" xfId="70"/>
    <cellStyle name="Separador de milhares 3" xfId="72"/>
    <cellStyle name="SUB" xfId="73"/>
    <cellStyle name="Texto de Aviso 2" xfId="74"/>
    <cellStyle name="Texto Explicativo 2" xfId="75"/>
    <cellStyle name="Título 1 1" xfId="77"/>
    <cellStyle name="Título 1 2" xfId="76"/>
    <cellStyle name="Título 2 2" xfId="78"/>
    <cellStyle name="Título 3 2" xfId="79"/>
    <cellStyle name="Título 4 2" xfId="80"/>
    <cellStyle name="Total 2" xfId="81"/>
    <cellStyle name="Vírgula" xfId="1" builtinId="3"/>
    <cellStyle name="Vírgula 2" xfId="30"/>
    <cellStyle name="Vírgula 2 2" xfId="31"/>
    <cellStyle name="Vírgula 2 3" xfId="83"/>
    <cellStyle name="Vírgula 3" xfId="5"/>
    <cellStyle name="Vírgula 4" xfId="32"/>
    <cellStyle name="Vírgula 5" xfId="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urc\c\Celso\PAC%20ajustes%20finais%20ok\Ajustes\F&#233;%20em%20Deus%20Ajustes\Calculo%20de%20prazo%20de%20obr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urc\c\Celso\PAC%20ajustes%20finais%20ok\Ajustes\F&#233;%20em%20Deus%20Ajustes\BM%20F&#233;%20em%20Deus%20Infra%20v.3.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"/>
      <sheetName val="Prazo OKOK"/>
      <sheetName val="Prazo OKOK (2)"/>
      <sheetName val="Feriados"/>
      <sheetName val="Prazo OK (2)"/>
      <sheetName val="Prazo OK (3)"/>
      <sheetName val="Prazo OK"/>
      <sheetName val="Calendário Normal"/>
      <sheetName val="Plan2"/>
      <sheetName val="Plan3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"/>
      <sheetName val="MEDIÇÃO SERVIÇOS INFRA"/>
      <sheetName val="BM"/>
      <sheetName val="Resumo"/>
      <sheetName val="BM Resumo"/>
      <sheetName val="Chuvas 1 á 12m"/>
      <sheetName val="Chuvas 13 á 24m"/>
      <sheetName val="Chuvas 25 á 36m"/>
      <sheetName val="Anual"/>
      <sheetName val="Feriados"/>
    </sheetNames>
    <sheetDataSet>
      <sheetData sheetId="0"/>
      <sheetData sheetId="1">
        <row r="19">
          <cell r="H19">
            <v>1</v>
          </cell>
          <cell r="I19">
            <v>2</v>
          </cell>
          <cell r="J19">
            <v>3</v>
          </cell>
          <cell r="K19">
            <v>4</v>
          </cell>
          <cell r="L19">
            <v>5</v>
          </cell>
          <cell r="M19">
            <v>6</v>
          </cell>
          <cell r="N19">
            <v>7</v>
          </cell>
          <cell r="O19">
            <v>8</v>
          </cell>
          <cell r="P19">
            <v>9</v>
          </cell>
          <cell r="Q19">
            <v>10</v>
          </cell>
          <cell r="R19">
            <v>11</v>
          </cell>
          <cell r="S19">
            <v>12</v>
          </cell>
          <cell r="T19">
            <v>13</v>
          </cell>
          <cell r="U19">
            <v>14</v>
          </cell>
          <cell r="V19">
            <v>15</v>
          </cell>
          <cell r="W19">
            <v>16</v>
          </cell>
          <cell r="X19">
            <v>17</v>
          </cell>
          <cell r="Y19">
            <v>18</v>
          </cell>
          <cell r="Z19">
            <v>19</v>
          </cell>
          <cell r="AA19">
            <v>20</v>
          </cell>
          <cell r="AB19">
            <v>21</v>
          </cell>
          <cell r="AC19">
            <v>22</v>
          </cell>
          <cell r="AD19">
            <v>23</v>
          </cell>
          <cell r="AE19">
            <v>24</v>
          </cell>
          <cell r="AF19">
            <v>25</v>
          </cell>
          <cell r="AG19">
            <v>26</v>
          </cell>
          <cell r="AH19">
            <v>27</v>
          </cell>
          <cell r="AI19">
            <v>28</v>
          </cell>
          <cell r="AJ19">
            <v>29</v>
          </cell>
          <cell r="AK19">
            <v>30</v>
          </cell>
          <cell r="AL19">
            <v>31</v>
          </cell>
          <cell r="AM19">
            <v>32</v>
          </cell>
          <cell r="AN19">
            <v>33</v>
          </cell>
          <cell r="AO19">
            <v>34</v>
          </cell>
          <cell r="AP19">
            <v>35</v>
          </cell>
          <cell r="AQ19">
            <v>36</v>
          </cell>
          <cell r="AR19">
            <v>37</v>
          </cell>
          <cell r="AS19">
            <v>38</v>
          </cell>
          <cell r="AT19">
            <v>39</v>
          </cell>
          <cell r="AU19">
            <v>40</v>
          </cell>
          <cell r="AV19">
            <v>41</v>
          </cell>
          <cell r="AW19">
            <v>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9"/>
  <sheetViews>
    <sheetView tabSelected="1" topLeftCell="A328" zoomScale="85" zoomScaleNormal="85" workbookViewId="0">
      <selection activeCell="A358" sqref="A358:XFD358"/>
    </sheetView>
  </sheetViews>
  <sheetFormatPr defaultRowHeight="15" x14ac:dyDescent="0.25"/>
  <cols>
    <col min="2" max="2" width="12.7109375" style="15" bestFit="1" customWidth="1"/>
    <col min="3" max="3" width="64" customWidth="1"/>
    <col min="5" max="5" width="12.140625" bestFit="1" customWidth="1"/>
    <col min="6" max="6" width="12" customWidth="1"/>
    <col min="7" max="7" width="14.140625" customWidth="1"/>
    <col min="8" max="8" width="15.28515625" customWidth="1"/>
    <col min="9" max="9" width="18.28515625" style="24" customWidth="1"/>
    <col min="10" max="10" width="17.7109375" style="24" customWidth="1"/>
    <col min="11" max="11" width="14.5703125" bestFit="1" customWidth="1"/>
    <col min="12" max="12" width="17" bestFit="1" customWidth="1"/>
    <col min="13" max="13" width="15.42578125" bestFit="1" customWidth="1"/>
  </cols>
  <sheetData>
    <row r="1" spans="1:11" ht="18" x14ac:dyDescent="0.25">
      <c r="A1" s="82" t="s">
        <v>867</v>
      </c>
      <c r="B1" s="82"/>
      <c r="C1" s="82"/>
      <c r="D1" s="82"/>
      <c r="E1" s="82"/>
      <c r="F1" s="82"/>
      <c r="G1" s="82"/>
      <c r="H1" s="82"/>
      <c r="I1" s="82"/>
      <c r="J1" s="82"/>
    </row>
    <row r="2" spans="1:11" x14ac:dyDescent="0.25">
      <c r="A2" s="27"/>
      <c r="B2" s="74"/>
      <c r="C2" s="27"/>
      <c r="D2" s="27"/>
      <c r="E2" s="27"/>
      <c r="F2" s="27"/>
      <c r="G2" s="27"/>
      <c r="H2" s="27"/>
      <c r="I2" s="32"/>
      <c r="J2" s="32"/>
    </row>
    <row r="3" spans="1:11" ht="15.75" customHeight="1" x14ac:dyDescent="0.25">
      <c r="A3" s="92" t="s">
        <v>0</v>
      </c>
      <c r="B3" s="93" t="s">
        <v>1</v>
      </c>
      <c r="C3" s="94" t="s">
        <v>2</v>
      </c>
      <c r="D3" s="91" t="s">
        <v>3</v>
      </c>
      <c r="E3" s="84" t="s">
        <v>4</v>
      </c>
      <c r="F3" s="91" t="s">
        <v>5</v>
      </c>
      <c r="G3" s="91"/>
      <c r="H3" s="84" t="s">
        <v>866</v>
      </c>
      <c r="I3" s="84" t="s">
        <v>864</v>
      </c>
      <c r="J3" s="84" t="s">
        <v>865</v>
      </c>
    </row>
    <row r="4" spans="1:11" ht="27" customHeight="1" x14ac:dyDescent="0.25">
      <c r="A4" s="92"/>
      <c r="B4" s="93"/>
      <c r="C4" s="94"/>
      <c r="D4" s="91"/>
      <c r="E4" s="84"/>
      <c r="F4" s="75" t="s">
        <v>6</v>
      </c>
      <c r="G4" s="75" t="s">
        <v>7</v>
      </c>
      <c r="H4" s="84"/>
      <c r="I4" s="84"/>
      <c r="J4" s="84"/>
    </row>
    <row r="5" spans="1:11" ht="18.75" customHeight="1" x14ac:dyDescent="0.25">
      <c r="A5" s="29" t="s">
        <v>292</v>
      </c>
      <c r="B5" s="30"/>
      <c r="C5" s="31" t="s">
        <v>293</v>
      </c>
      <c r="D5" s="32"/>
      <c r="E5" s="33"/>
      <c r="F5" s="34"/>
      <c r="G5" s="34"/>
      <c r="H5" s="27"/>
      <c r="I5" s="84"/>
      <c r="J5" s="84"/>
      <c r="K5" s="23"/>
    </row>
    <row r="6" spans="1:11" x14ac:dyDescent="0.25">
      <c r="A6" s="32" t="s">
        <v>8</v>
      </c>
      <c r="B6" s="35">
        <v>10786</v>
      </c>
      <c r="C6" s="1" t="s">
        <v>281</v>
      </c>
      <c r="D6" s="32" t="s">
        <v>294</v>
      </c>
      <c r="E6" s="33">
        <v>200</v>
      </c>
      <c r="F6" s="34">
        <f t="shared" ref="F6:F8" si="0">ROUND(H6*1.305,2)</f>
        <v>0</v>
      </c>
      <c r="G6" s="34">
        <f>ROUND(F6*E6,2)</f>
        <v>0</v>
      </c>
      <c r="H6" s="36"/>
      <c r="I6" s="76" t="e">
        <f>G6/G9</f>
        <v>#DIV/0!</v>
      </c>
      <c r="J6" s="83" t="e">
        <f>G9/F418</f>
        <v>#DIV/0!</v>
      </c>
    </row>
    <row r="7" spans="1:11" x14ac:dyDescent="0.25">
      <c r="A7" s="32" t="s">
        <v>649</v>
      </c>
      <c r="B7" s="35">
        <v>10003</v>
      </c>
      <c r="C7" s="1" t="s">
        <v>295</v>
      </c>
      <c r="D7" s="32" t="s">
        <v>296</v>
      </c>
      <c r="E7" s="37">
        <v>400</v>
      </c>
      <c r="F7" s="34">
        <f t="shared" si="0"/>
        <v>0</v>
      </c>
      <c r="G7" s="34">
        <f t="shared" ref="G7:G8" si="1">ROUND(F7*E7,2)</f>
        <v>0</v>
      </c>
      <c r="H7" s="36"/>
      <c r="I7" s="76" t="e">
        <f>G7/G9</f>
        <v>#DIV/0!</v>
      </c>
      <c r="J7" s="83"/>
    </row>
    <row r="8" spans="1:11" x14ac:dyDescent="0.25">
      <c r="A8" s="32" t="s">
        <v>648</v>
      </c>
      <c r="B8" s="35" t="s">
        <v>588</v>
      </c>
      <c r="C8" s="1" t="s">
        <v>609</v>
      </c>
      <c r="D8" s="32" t="s">
        <v>296</v>
      </c>
      <c r="E8" s="37">
        <v>400</v>
      </c>
      <c r="F8" s="34">
        <f t="shared" si="0"/>
        <v>0</v>
      </c>
      <c r="G8" s="34">
        <f t="shared" si="1"/>
        <v>0</v>
      </c>
      <c r="H8" s="36"/>
      <c r="I8" s="76" t="e">
        <f>G8/G9</f>
        <v>#DIV/0!</v>
      </c>
      <c r="J8" s="83"/>
    </row>
    <row r="9" spans="1:11" x14ac:dyDescent="0.25">
      <c r="A9" s="32"/>
      <c r="B9" s="35"/>
      <c r="C9" s="31" t="s">
        <v>7</v>
      </c>
      <c r="D9" s="32"/>
      <c r="E9" s="33"/>
      <c r="F9" s="34"/>
      <c r="G9" s="38">
        <f>ROUND(SUM(G6:G8),2)</f>
        <v>0</v>
      </c>
      <c r="H9" s="34"/>
      <c r="I9" s="77" t="e">
        <f>SUM(I6:I8)</f>
        <v>#DIV/0!</v>
      </c>
      <c r="J9" s="83"/>
    </row>
    <row r="10" spans="1:11" x14ac:dyDescent="0.25">
      <c r="A10" s="32"/>
      <c r="B10" s="35"/>
      <c r="C10" s="1"/>
      <c r="D10" s="32"/>
      <c r="E10" s="33"/>
      <c r="F10" s="34"/>
      <c r="G10" s="34"/>
      <c r="H10" s="34"/>
      <c r="I10" s="32"/>
      <c r="J10" s="32"/>
    </row>
    <row r="11" spans="1:11" x14ac:dyDescent="0.25">
      <c r="A11" s="29">
        <v>2</v>
      </c>
      <c r="B11" s="30"/>
      <c r="C11" s="39" t="s">
        <v>11</v>
      </c>
      <c r="D11" s="32"/>
      <c r="E11" s="33"/>
      <c r="F11" s="34"/>
      <c r="G11" s="34"/>
      <c r="H11" s="34"/>
      <c r="I11" s="32"/>
      <c r="J11" s="32"/>
    </row>
    <row r="12" spans="1:11" x14ac:dyDescent="0.25">
      <c r="A12" s="32" t="s">
        <v>52</v>
      </c>
      <c r="B12" s="35">
        <v>20013</v>
      </c>
      <c r="C12" s="1" t="s">
        <v>13</v>
      </c>
      <c r="D12" s="32" t="s">
        <v>12</v>
      </c>
      <c r="E12" s="37">
        <v>400</v>
      </c>
      <c r="F12" s="34">
        <f t="shared" ref="F12:F58" si="2">ROUND(H12*1.305,2)</f>
        <v>0</v>
      </c>
      <c r="G12" s="34">
        <f>ROUND(F12*E12,2)</f>
        <v>0</v>
      </c>
      <c r="H12" s="36"/>
      <c r="I12" s="76" t="e">
        <f>G12/G59</f>
        <v>#DIV/0!</v>
      </c>
      <c r="J12" s="81" t="e">
        <f>G59/F418</f>
        <v>#DIV/0!</v>
      </c>
    </row>
    <row r="13" spans="1:11" x14ac:dyDescent="0.25">
      <c r="A13" s="32" t="s">
        <v>650</v>
      </c>
      <c r="B13" s="35">
        <v>20014</v>
      </c>
      <c r="C13" s="27" t="s">
        <v>14</v>
      </c>
      <c r="D13" s="32" t="s">
        <v>12</v>
      </c>
      <c r="E13" s="33">
        <v>400</v>
      </c>
      <c r="F13" s="34">
        <f t="shared" si="2"/>
        <v>0</v>
      </c>
      <c r="G13" s="34">
        <f t="shared" ref="G13:G58" si="3">ROUND(F13*E13,2)</f>
        <v>0</v>
      </c>
      <c r="H13" s="36"/>
      <c r="I13" s="76" t="e">
        <f>G13/G59</f>
        <v>#DIV/0!</v>
      </c>
      <c r="J13" s="81"/>
    </row>
    <row r="14" spans="1:11" x14ac:dyDescent="0.25">
      <c r="A14" s="32" t="s">
        <v>651</v>
      </c>
      <c r="B14" s="35">
        <v>20015</v>
      </c>
      <c r="C14" s="27" t="s">
        <v>15</v>
      </c>
      <c r="D14" s="32" t="s">
        <v>12</v>
      </c>
      <c r="E14" s="37">
        <v>100</v>
      </c>
      <c r="F14" s="34">
        <f t="shared" si="2"/>
        <v>0</v>
      </c>
      <c r="G14" s="34">
        <f t="shared" si="3"/>
        <v>0</v>
      </c>
      <c r="H14" s="36"/>
      <c r="I14" s="76" t="e">
        <f>G14/G59</f>
        <v>#DIV/0!</v>
      </c>
      <c r="J14" s="81"/>
    </row>
    <row r="15" spans="1:11" x14ac:dyDescent="0.25">
      <c r="A15" s="32" t="s">
        <v>652</v>
      </c>
      <c r="B15" s="35">
        <v>20016</v>
      </c>
      <c r="C15" s="27" t="s">
        <v>16</v>
      </c>
      <c r="D15" s="32" t="s">
        <v>17</v>
      </c>
      <c r="E15" s="37">
        <v>200</v>
      </c>
      <c r="F15" s="34">
        <f t="shared" si="2"/>
        <v>0</v>
      </c>
      <c r="G15" s="34">
        <f t="shared" si="3"/>
        <v>0</v>
      </c>
      <c r="H15" s="36"/>
      <c r="I15" s="76" t="e">
        <f>G15/G59</f>
        <v>#DIV/0!</v>
      </c>
      <c r="J15" s="81"/>
    </row>
    <row r="16" spans="1:11" x14ac:dyDescent="0.25">
      <c r="A16" s="32" t="s">
        <v>653</v>
      </c>
      <c r="B16" s="35">
        <v>20018</v>
      </c>
      <c r="C16" s="27" t="s">
        <v>18</v>
      </c>
      <c r="D16" s="32" t="s">
        <v>17</v>
      </c>
      <c r="E16" s="33">
        <v>50</v>
      </c>
      <c r="F16" s="34">
        <f t="shared" si="2"/>
        <v>0</v>
      </c>
      <c r="G16" s="34">
        <f t="shared" si="3"/>
        <v>0</v>
      </c>
      <c r="H16" s="36"/>
      <c r="I16" s="76" t="e">
        <f>G16/G59</f>
        <v>#DIV/0!</v>
      </c>
      <c r="J16" s="81"/>
    </row>
    <row r="17" spans="1:10" x14ac:dyDescent="0.25">
      <c r="A17" s="32" t="s">
        <v>654</v>
      </c>
      <c r="B17" s="35">
        <v>20019</v>
      </c>
      <c r="C17" s="27" t="s">
        <v>19</v>
      </c>
      <c r="D17" s="32" t="s">
        <v>12</v>
      </c>
      <c r="E17" s="37">
        <v>350</v>
      </c>
      <c r="F17" s="34">
        <f t="shared" si="2"/>
        <v>0</v>
      </c>
      <c r="G17" s="34">
        <f t="shared" si="3"/>
        <v>0</v>
      </c>
      <c r="H17" s="36"/>
      <c r="I17" s="76" t="e">
        <f>G17/G59</f>
        <v>#DIV/0!</v>
      </c>
      <c r="J17" s="81"/>
    </row>
    <row r="18" spans="1:10" x14ac:dyDescent="0.25">
      <c r="A18" s="32" t="s">
        <v>655</v>
      </c>
      <c r="B18" s="35">
        <v>20020</v>
      </c>
      <c r="C18" s="27" t="s">
        <v>20</v>
      </c>
      <c r="D18" s="32" t="s">
        <v>12</v>
      </c>
      <c r="E18" s="37">
        <v>500</v>
      </c>
      <c r="F18" s="34">
        <f t="shared" si="2"/>
        <v>0</v>
      </c>
      <c r="G18" s="34">
        <f t="shared" si="3"/>
        <v>0</v>
      </c>
      <c r="H18" s="36"/>
      <c r="I18" s="76" t="e">
        <f>G18/G59</f>
        <v>#DIV/0!</v>
      </c>
      <c r="J18" s="81"/>
    </row>
    <row r="19" spans="1:10" x14ac:dyDescent="0.25">
      <c r="A19" s="32" t="s">
        <v>656</v>
      </c>
      <c r="B19" s="35">
        <v>20021</v>
      </c>
      <c r="C19" s="27" t="s">
        <v>21</v>
      </c>
      <c r="D19" s="32" t="s">
        <v>12</v>
      </c>
      <c r="E19" s="33">
        <v>500</v>
      </c>
      <c r="F19" s="34">
        <f t="shared" si="2"/>
        <v>0</v>
      </c>
      <c r="G19" s="34">
        <f t="shared" si="3"/>
        <v>0</v>
      </c>
      <c r="H19" s="36"/>
      <c r="I19" s="76" t="e">
        <f>G19/G59</f>
        <v>#DIV/0!</v>
      </c>
      <c r="J19" s="81"/>
    </row>
    <row r="20" spans="1:10" ht="30" customHeight="1" x14ac:dyDescent="0.25">
      <c r="A20" s="32" t="s">
        <v>657</v>
      </c>
      <c r="B20" s="35">
        <v>20022</v>
      </c>
      <c r="C20" s="27" t="s">
        <v>23</v>
      </c>
      <c r="D20" s="32" t="s">
        <v>12</v>
      </c>
      <c r="E20" s="33">
        <v>500</v>
      </c>
      <c r="F20" s="34">
        <f t="shared" si="2"/>
        <v>0</v>
      </c>
      <c r="G20" s="34">
        <f t="shared" si="3"/>
        <v>0</v>
      </c>
      <c r="H20" s="36"/>
      <c r="I20" s="76" t="e">
        <f>G20/G59</f>
        <v>#DIV/0!</v>
      </c>
      <c r="J20" s="81"/>
    </row>
    <row r="21" spans="1:10" x14ac:dyDescent="0.25">
      <c r="A21" s="32" t="s">
        <v>658</v>
      </c>
      <c r="B21" s="35">
        <v>20023</v>
      </c>
      <c r="C21" s="27" t="s">
        <v>24</v>
      </c>
      <c r="D21" s="32" t="s">
        <v>12</v>
      </c>
      <c r="E21" s="33">
        <v>200</v>
      </c>
      <c r="F21" s="34">
        <f t="shared" si="2"/>
        <v>0</v>
      </c>
      <c r="G21" s="34">
        <f t="shared" si="3"/>
        <v>0</v>
      </c>
      <c r="H21" s="36"/>
      <c r="I21" s="76" t="e">
        <f>G21/G59</f>
        <v>#DIV/0!</v>
      </c>
      <c r="J21" s="81"/>
    </row>
    <row r="22" spans="1:10" x14ac:dyDescent="0.25">
      <c r="A22" s="32" t="s">
        <v>659</v>
      </c>
      <c r="B22" s="35">
        <v>20024</v>
      </c>
      <c r="C22" s="27" t="s">
        <v>25</v>
      </c>
      <c r="D22" s="32" t="s">
        <v>12</v>
      </c>
      <c r="E22" s="33">
        <v>500</v>
      </c>
      <c r="F22" s="34">
        <f t="shared" si="2"/>
        <v>0</v>
      </c>
      <c r="G22" s="34">
        <f t="shared" si="3"/>
        <v>0</v>
      </c>
      <c r="H22" s="36"/>
      <c r="I22" s="76" t="e">
        <f>G22/G59</f>
        <v>#DIV/0!</v>
      </c>
      <c r="J22" s="81"/>
    </row>
    <row r="23" spans="1:10" x14ac:dyDescent="0.25">
      <c r="A23" s="32" t="s">
        <v>660</v>
      </c>
      <c r="B23" s="35">
        <v>20171</v>
      </c>
      <c r="C23" s="27" t="s">
        <v>26</v>
      </c>
      <c r="D23" s="32" t="s">
        <v>17</v>
      </c>
      <c r="E23" s="33">
        <v>200</v>
      </c>
      <c r="F23" s="34">
        <f t="shared" si="2"/>
        <v>0</v>
      </c>
      <c r="G23" s="34">
        <f t="shared" si="3"/>
        <v>0</v>
      </c>
      <c r="H23" s="36"/>
      <c r="I23" s="76" t="e">
        <f>G23/G59</f>
        <v>#DIV/0!</v>
      </c>
      <c r="J23" s="81"/>
    </row>
    <row r="24" spans="1:10" x14ac:dyDescent="0.25">
      <c r="A24" s="32" t="s">
        <v>661</v>
      </c>
      <c r="B24" s="35">
        <v>20174</v>
      </c>
      <c r="C24" s="27" t="s">
        <v>27</v>
      </c>
      <c r="D24" s="32" t="s">
        <v>17</v>
      </c>
      <c r="E24" s="37">
        <v>350</v>
      </c>
      <c r="F24" s="34">
        <f t="shared" si="2"/>
        <v>0</v>
      </c>
      <c r="G24" s="34">
        <f t="shared" si="3"/>
        <v>0</v>
      </c>
      <c r="H24" s="36"/>
      <c r="I24" s="76" t="e">
        <f>G24/G59</f>
        <v>#DIV/0!</v>
      </c>
      <c r="J24" s="81"/>
    </row>
    <row r="25" spans="1:10" x14ac:dyDescent="0.25">
      <c r="A25" s="32" t="s">
        <v>662</v>
      </c>
      <c r="B25" s="35">
        <v>20177</v>
      </c>
      <c r="C25" s="27" t="s">
        <v>28</v>
      </c>
      <c r="D25" s="32" t="s">
        <v>17</v>
      </c>
      <c r="E25" s="37">
        <v>350</v>
      </c>
      <c r="F25" s="34">
        <f t="shared" si="2"/>
        <v>0</v>
      </c>
      <c r="G25" s="34">
        <f t="shared" si="3"/>
        <v>0</v>
      </c>
      <c r="H25" s="36"/>
      <c r="I25" s="76" t="e">
        <f>G25/G59</f>
        <v>#DIV/0!</v>
      </c>
      <c r="J25" s="81"/>
    </row>
    <row r="26" spans="1:10" x14ac:dyDescent="0.25">
      <c r="A26" s="32" t="s">
        <v>663</v>
      </c>
      <c r="B26" s="35">
        <v>20677</v>
      </c>
      <c r="C26" s="27" t="s">
        <v>35</v>
      </c>
      <c r="D26" s="32" t="s">
        <v>12</v>
      </c>
      <c r="E26" s="37">
        <v>1000</v>
      </c>
      <c r="F26" s="34">
        <f t="shared" si="2"/>
        <v>0</v>
      </c>
      <c r="G26" s="34">
        <f t="shared" si="3"/>
        <v>0</v>
      </c>
      <c r="H26" s="36"/>
      <c r="I26" s="76" t="e">
        <f>G26/G59</f>
        <v>#DIV/0!</v>
      </c>
      <c r="J26" s="81"/>
    </row>
    <row r="27" spans="1:10" x14ac:dyDescent="0.25">
      <c r="A27" s="32" t="s">
        <v>664</v>
      </c>
      <c r="B27" s="35">
        <v>20221</v>
      </c>
      <c r="C27" s="27" t="s">
        <v>29</v>
      </c>
      <c r="D27" s="32" t="s">
        <v>12</v>
      </c>
      <c r="E27" s="37">
        <v>50</v>
      </c>
      <c r="F27" s="34">
        <f t="shared" si="2"/>
        <v>0</v>
      </c>
      <c r="G27" s="34">
        <f t="shared" si="3"/>
        <v>0</v>
      </c>
      <c r="H27" s="36"/>
      <c r="I27" s="76" t="e">
        <f>G27/G59</f>
        <v>#DIV/0!</v>
      </c>
      <c r="J27" s="81"/>
    </row>
    <row r="28" spans="1:10" x14ac:dyDescent="0.25">
      <c r="A28" s="32" t="s">
        <v>665</v>
      </c>
      <c r="B28" s="35">
        <v>20235</v>
      </c>
      <c r="C28" s="27" t="s">
        <v>30</v>
      </c>
      <c r="D28" s="32" t="s">
        <v>12</v>
      </c>
      <c r="E28" s="37">
        <v>1000</v>
      </c>
      <c r="F28" s="34">
        <f t="shared" si="2"/>
        <v>0</v>
      </c>
      <c r="G28" s="34">
        <f t="shared" si="3"/>
        <v>0</v>
      </c>
      <c r="H28" s="36"/>
      <c r="I28" s="76" t="e">
        <f>G28/G59</f>
        <v>#DIV/0!</v>
      </c>
      <c r="J28" s="81"/>
    </row>
    <row r="29" spans="1:10" x14ac:dyDescent="0.25">
      <c r="A29" s="32" t="s">
        <v>666</v>
      </c>
      <c r="B29" s="35">
        <v>20307</v>
      </c>
      <c r="C29" s="27" t="s">
        <v>31</v>
      </c>
      <c r="D29" s="32" t="s">
        <v>12</v>
      </c>
      <c r="E29" s="33">
        <v>500</v>
      </c>
      <c r="F29" s="34">
        <f t="shared" si="2"/>
        <v>0</v>
      </c>
      <c r="G29" s="34">
        <f t="shared" si="3"/>
        <v>0</v>
      </c>
      <c r="H29" s="36"/>
      <c r="I29" s="76" t="e">
        <f>G29/G59</f>
        <v>#DIV/0!</v>
      </c>
      <c r="J29" s="81"/>
    </row>
    <row r="30" spans="1:10" x14ac:dyDescent="0.25">
      <c r="A30" s="32" t="s">
        <v>667</v>
      </c>
      <c r="B30" s="35">
        <v>20409</v>
      </c>
      <c r="C30" s="27" t="s">
        <v>32</v>
      </c>
      <c r="D30" s="32" t="s">
        <v>12</v>
      </c>
      <c r="E30" s="33">
        <v>200</v>
      </c>
      <c r="F30" s="34">
        <f t="shared" si="2"/>
        <v>0</v>
      </c>
      <c r="G30" s="34">
        <f t="shared" si="3"/>
        <v>0</v>
      </c>
      <c r="H30" s="36"/>
      <c r="I30" s="76" t="e">
        <f>G30/G59</f>
        <v>#DIV/0!</v>
      </c>
      <c r="J30" s="81"/>
    </row>
    <row r="31" spans="1:10" x14ac:dyDescent="0.25">
      <c r="A31" s="32" t="s">
        <v>668</v>
      </c>
      <c r="B31" s="35">
        <v>20628</v>
      </c>
      <c r="C31" s="27" t="s">
        <v>33</v>
      </c>
      <c r="D31" s="32" t="s">
        <v>12</v>
      </c>
      <c r="E31" s="33">
        <v>600</v>
      </c>
      <c r="F31" s="34">
        <f t="shared" si="2"/>
        <v>0</v>
      </c>
      <c r="G31" s="34">
        <f t="shared" si="3"/>
        <v>0</v>
      </c>
      <c r="H31" s="36"/>
      <c r="I31" s="76" t="e">
        <f>G31/G59</f>
        <v>#DIV/0!</v>
      </c>
      <c r="J31" s="81"/>
    </row>
    <row r="32" spans="1:10" x14ac:dyDescent="0.25">
      <c r="A32" s="32" t="s">
        <v>669</v>
      </c>
      <c r="B32" s="35">
        <v>20305</v>
      </c>
      <c r="C32" s="27" t="s">
        <v>34</v>
      </c>
      <c r="D32" s="32" t="s">
        <v>12</v>
      </c>
      <c r="E32" s="33">
        <v>50</v>
      </c>
      <c r="F32" s="34">
        <f t="shared" si="2"/>
        <v>0</v>
      </c>
      <c r="G32" s="34">
        <f t="shared" si="3"/>
        <v>0</v>
      </c>
      <c r="H32" s="36"/>
      <c r="I32" s="76" t="e">
        <f>G32/G59</f>
        <v>#DIV/0!</v>
      </c>
      <c r="J32" s="81"/>
    </row>
    <row r="33" spans="1:10" x14ac:dyDescent="0.25">
      <c r="A33" s="32" t="s">
        <v>670</v>
      </c>
      <c r="B33" s="35">
        <v>20737</v>
      </c>
      <c r="C33" s="27" t="s">
        <v>36</v>
      </c>
      <c r="D33" s="32" t="s">
        <v>12</v>
      </c>
      <c r="E33" s="33">
        <v>500</v>
      </c>
      <c r="F33" s="34">
        <f t="shared" si="2"/>
        <v>0</v>
      </c>
      <c r="G33" s="34">
        <f t="shared" si="3"/>
        <v>0</v>
      </c>
      <c r="H33" s="36"/>
      <c r="I33" s="76" t="e">
        <f>G33/G59</f>
        <v>#DIV/0!</v>
      </c>
      <c r="J33" s="81"/>
    </row>
    <row r="34" spans="1:10" x14ac:dyDescent="0.25">
      <c r="A34" s="32" t="s">
        <v>671</v>
      </c>
      <c r="B34" s="35">
        <v>20738</v>
      </c>
      <c r="C34" s="27" t="s">
        <v>37</v>
      </c>
      <c r="D34" s="32" t="s">
        <v>12</v>
      </c>
      <c r="E34" s="33">
        <v>100</v>
      </c>
      <c r="F34" s="34">
        <f t="shared" si="2"/>
        <v>0</v>
      </c>
      <c r="G34" s="34">
        <f t="shared" si="3"/>
        <v>0</v>
      </c>
      <c r="H34" s="36"/>
      <c r="I34" s="76" t="e">
        <f>G34/G59</f>
        <v>#DIV/0!</v>
      </c>
      <c r="J34" s="81"/>
    </row>
    <row r="35" spans="1:10" x14ac:dyDescent="0.25">
      <c r="A35" s="32" t="s">
        <v>672</v>
      </c>
      <c r="B35" s="35">
        <v>20756</v>
      </c>
      <c r="C35" s="27" t="s">
        <v>38</v>
      </c>
      <c r="D35" s="32" t="s">
        <v>17</v>
      </c>
      <c r="E35" s="33">
        <v>50</v>
      </c>
      <c r="F35" s="34">
        <f t="shared" si="2"/>
        <v>0</v>
      </c>
      <c r="G35" s="34">
        <f t="shared" si="3"/>
        <v>0</v>
      </c>
      <c r="H35" s="36"/>
      <c r="I35" s="76" t="e">
        <f>G35/G59</f>
        <v>#DIV/0!</v>
      </c>
      <c r="J35" s="81"/>
    </row>
    <row r="36" spans="1:10" x14ac:dyDescent="0.25">
      <c r="A36" s="32" t="s">
        <v>673</v>
      </c>
      <c r="B36" s="35">
        <v>20841</v>
      </c>
      <c r="C36" s="27" t="s">
        <v>39</v>
      </c>
      <c r="D36" s="32" t="s">
        <v>12</v>
      </c>
      <c r="E36" s="33">
        <v>100</v>
      </c>
      <c r="F36" s="34">
        <f t="shared" si="2"/>
        <v>0</v>
      </c>
      <c r="G36" s="34">
        <f t="shared" si="3"/>
        <v>0</v>
      </c>
      <c r="H36" s="36"/>
      <c r="I36" s="76" t="e">
        <f>G36/G59</f>
        <v>#DIV/0!</v>
      </c>
      <c r="J36" s="81"/>
    </row>
    <row r="37" spans="1:10" s="18" customFormat="1" x14ac:dyDescent="0.25">
      <c r="A37" s="32" t="s">
        <v>674</v>
      </c>
      <c r="B37" s="40">
        <v>20842</v>
      </c>
      <c r="C37" s="28" t="s">
        <v>40</v>
      </c>
      <c r="D37" s="41" t="s">
        <v>9</v>
      </c>
      <c r="E37" s="42">
        <v>500</v>
      </c>
      <c r="F37" s="43">
        <f t="shared" si="2"/>
        <v>0</v>
      </c>
      <c r="G37" s="43">
        <f t="shared" si="3"/>
        <v>0</v>
      </c>
      <c r="H37" s="44"/>
      <c r="I37" s="79" t="e">
        <f>G37/G59</f>
        <v>#DIV/0!</v>
      </c>
      <c r="J37" s="81"/>
    </row>
    <row r="38" spans="1:10" x14ac:dyDescent="0.25">
      <c r="A38" s="32" t="s">
        <v>675</v>
      </c>
      <c r="B38" s="35">
        <v>20854</v>
      </c>
      <c r="C38" s="27" t="s">
        <v>41</v>
      </c>
      <c r="D38" s="32" t="s">
        <v>12</v>
      </c>
      <c r="E38" s="33">
        <v>200</v>
      </c>
      <c r="F38" s="34">
        <f t="shared" si="2"/>
        <v>0</v>
      </c>
      <c r="G38" s="34">
        <f t="shared" si="3"/>
        <v>0</v>
      </c>
      <c r="H38" s="36"/>
      <c r="I38" s="76" t="e">
        <f>G38/G59</f>
        <v>#DIV/0!</v>
      </c>
      <c r="J38" s="81"/>
    </row>
    <row r="39" spans="1:10" x14ac:dyDescent="0.25">
      <c r="A39" s="32" t="s">
        <v>676</v>
      </c>
      <c r="B39" s="35">
        <v>20856</v>
      </c>
      <c r="C39" s="27" t="s">
        <v>42</v>
      </c>
      <c r="D39" s="32" t="s">
        <v>297</v>
      </c>
      <c r="E39" s="33">
        <v>30</v>
      </c>
      <c r="F39" s="34">
        <f t="shared" si="2"/>
        <v>0</v>
      </c>
      <c r="G39" s="34">
        <f t="shared" si="3"/>
        <v>0</v>
      </c>
      <c r="H39" s="36"/>
      <c r="I39" s="76" t="e">
        <f>G39/G59</f>
        <v>#DIV/0!</v>
      </c>
      <c r="J39" s="81"/>
    </row>
    <row r="40" spans="1:10" x14ac:dyDescent="0.25">
      <c r="A40" s="32" t="s">
        <v>677</v>
      </c>
      <c r="B40" s="35">
        <v>20858</v>
      </c>
      <c r="C40" s="27" t="s">
        <v>45</v>
      </c>
      <c r="D40" s="32" t="s">
        <v>12</v>
      </c>
      <c r="E40" s="33">
        <v>500</v>
      </c>
      <c r="F40" s="34">
        <f t="shared" si="2"/>
        <v>0</v>
      </c>
      <c r="G40" s="34">
        <f t="shared" si="3"/>
        <v>0</v>
      </c>
      <c r="H40" s="36"/>
      <c r="I40" s="76" t="e">
        <f>G40/G59</f>
        <v>#DIV/0!</v>
      </c>
      <c r="J40" s="81"/>
    </row>
    <row r="41" spans="1:10" x14ac:dyDescent="0.25">
      <c r="A41" s="32" t="s">
        <v>678</v>
      </c>
      <c r="B41" s="35">
        <v>20859</v>
      </c>
      <c r="C41" s="27" t="s">
        <v>46</v>
      </c>
      <c r="D41" s="32" t="s">
        <v>297</v>
      </c>
      <c r="E41" s="33">
        <v>80</v>
      </c>
      <c r="F41" s="34">
        <f t="shared" si="2"/>
        <v>0</v>
      </c>
      <c r="G41" s="34">
        <f t="shared" si="3"/>
        <v>0</v>
      </c>
      <c r="H41" s="36"/>
      <c r="I41" s="76" t="e">
        <f>G41/G59</f>
        <v>#DIV/0!</v>
      </c>
      <c r="J41" s="81"/>
    </row>
    <row r="42" spans="1:10" x14ac:dyDescent="0.25">
      <c r="A42" s="32" t="s">
        <v>679</v>
      </c>
      <c r="B42" s="35">
        <v>20861</v>
      </c>
      <c r="C42" s="27" t="s">
        <v>47</v>
      </c>
      <c r="D42" s="32" t="s">
        <v>12</v>
      </c>
      <c r="E42" s="33">
        <v>300</v>
      </c>
      <c r="F42" s="34">
        <f t="shared" si="2"/>
        <v>0</v>
      </c>
      <c r="G42" s="34">
        <f t="shared" si="3"/>
        <v>0</v>
      </c>
      <c r="H42" s="36"/>
      <c r="I42" s="76" t="e">
        <f>G42/G59</f>
        <v>#DIV/0!</v>
      </c>
      <c r="J42" s="81"/>
    </row>
    <row r="43" spans="1:10" x14ac:dyDescent="0.25">
      <c r="A43" s="32" t="s">
        <v>680</v>
      </c>
      <c r="B43" s="35">
        <v>21530</v>
      </c>
      <c r="C43" s="27" t="s">
        <v>298</v>
      </c>
      <c r="D43" s="32" t="s">
        <v>9</v>
      </c>
      <c r="E43" s="33">
        <v>500</v>
      </c>
      <c r="F43" s="34">
        <f t="shared" si="2"/>
        <v>0</v>
      </c>
      <c r="G43" s="34">
        <f t="shared" si="3"/>
        <v>0</v>
      </c>
      <c r="H43" s="36"/>
      <c r="I43" s="76" t="e">
        <f>G43/G59</f>
        <v>#DIV/0!</v>
      </c>
      <c r="J43" s="81"/>
    </row>
    <row r="44" spans="1:10" x14ac:dyDescent="0.25">
      <c r="A44" s="32" t="s">
        <v>681</v>
      </c>
      <c r="B44" s="35">
        <v>20864</v>
      </c>
      <c r="C44" s="27" t="s">
        <v>48</v>
      </c>
      <c r="D44" s="32" t="s">
        <v>12</v>
      </c>
      <c r="E44" s="33">
        <v>200</v>
      </c>
      <c r="F44" s="34">
        <f t="shared" si="2"/>
        <v>0</v>
      </c>
      <c r="G44" s="34">
        <f t="shared" si="3"/>
        <v>0</v>
      </c>
      <c r="H44" s="36"/>
      <c r="I44" s="76" t="e">
        <f>G44/G59</f>
        <v>#DIV/0!</v>
      </c>
      <c r="J44" s="81"/>
    </row>
    <row r="45" spans="1:10" x14ac:dyDescent="0.25">
      <c r="A45" s="32" t="s">
        <v>682</v>
      </c>
      <c r="B45" s="35">
        <v>20847</v>
      </c>
      <c r="C45" s="27" t="s">
        <v>43</v>
      </c>
      <c r="D45" s="32" t="s">
        <v>297</v>
      </c>
      <c r="E45" s="33">
        <v>80</v>
      </c>
      <c r="F45" s="34">
        <f t="shared" si="2"/>
        <v>0</v>
      </c>
      <c r="G45" s="34">
        <f t="shared" si="3"/>
        <v>0</v>
      </c>
      <c r="H45" s="36"/>
      <c r="I45" s="76" t="e">
        <f>G45/G59</f>
        <v>#DIV/0!</v>
      </c>
      <c r="J45" s="81"/>
    </row>
    <row r="46" spans="1:10" x14ac:dyDescent="0.25">
      <c r="A46" s="32" t="s">
        <v>683</v>
      </c>
      <c r="B46" s="35">
        <v>21534</v>
      </c>
      <c r="C46" s="27" t="s">
        <v>299</v>
      </c>
      <c r="D46" s="32" t="s">
        <v>12</v>
      </c>
      <c r="E46" s="37">
        <v>1600</v>
      </c>
      <c r="F46" s="34">
        <f t="shared" si="2"/>
        <v>0</v>
      </c>
      <c r="G46" s="34">
        <f t="shared" si="3"/>
        <v>0</v>
      </c>
      <c r="H46" s="36"/>
      <c r="I46" s="76" t="e">
        <f>G46/G59</f>
        <v>#DIV/0!</v>
      </c>
      <c r="J46" s="81"/>
    </row>
    <row r="47" spans="1:10" x14ac:dyDescent="0.25">
      <c r="A47" s="32" t="s">
        <v>684</v>
      </c>
      <c r="B47" s="35">
        <v>21526</v>
      </c>
      <c r="C47" s="27" t="s">
        <v>300</v>
      </c>
      <c r="D47" s="32" t="s">
        <v>297</v>
      </c>
      <c r="E47" s="33">
        <v>200</v>
      </c>
      <c r="F47" s="34">
        <f t="shared" si="2"/>
        <v>0</v>
      </c>
      <c r="G47" s="34">
        <f t="shared" si="3"/>
        <v>0</v>
      </c>
      <c r="H47" s="36"/>
      <c r="I47" s="76" t="e">
        <f>G47/G59</f>
        <v>#DIV/0!</v>
      </c>
      <c r="J47" s="81"/>
    </row>
    <row r="48" spans="1:10" x14ac:dyDescent="0.25">
      <c r="A48" s="32" t="s">
        <v>685</v>
      </c>
      <c r="B48" s="35">
        <v>21527</v>
      </c>
      <c r="C48" s="27" t="s">
        <v>49</v>
      </c>
      <c r="D48" s="32" t="s">
        <v>12</v>
      </c>
      <c r="E48" s="33">
        <v>250</v>
      </c>
      <c r="F48" s="34">
        <f t="shared" si="2"/>
        <v>0</v>
      </c>
      <c r="G48" s="34">
        <f t="shared" si="3"/>
        <v>0</v>
      </c>
      <c r="H48" s="36"/>
      <c r="I48" s="76" t="e">
        <f>G48/G59</f>
        <v>#DIV/0!</v>
      </c>
      <c r="J48" s="81"/>
    </row>
    <row r="49" spans="1:10" x14ac:dyDescent="0.25">
      <c r="A49" s="32" t="s">
        <v>686</v>
      </c>
      <c r="B49" s="35" t="s">
        <v>588</v>
      </c>
      <c r="C49" s="16" t="s">
        <v>619</v>
      </c>
      <c r="D49" s="32" t="s">
        <v>12</v>
      </c>
      <c r="E49" s="33">
        <v>400</v>
      </c>
      <c r="F49" s="43">
        <f t="shared" si="2"/>
        <v>0</v>
      </c>
      <c r="G49" s="34">
        <f t="shared" si="3"/>
        <v>0</v>
      </c>
      <c r="H49" s="36"/>
      <c r="I49" s="76" t="e">
        <f>G49/G59</f>
        <v>#DIV/0!</v>
      </c>
      <c r="J49" s="81"/>
    </row>
    <row r="50" spans="1:10" x14ac:dyDescent="0.25">
      <c r="A50" s="32" t="s">
        <v>687</v>
      </c>
      <c r="B50" s="35" t="s">
        <v>588</v>
      </c>
      <c r="C50" s="16" t="s">
        <v>590</v>
      </c>
      <c r="D50" s="32" t="s">
        <v>297</v>
      </c>
      <c r="E50" s="33">
        <v>100</v>
      </c>
      <c r="F50" s="43">
        <f t="shared" si="2"/>
        <v>0</v>
      </c>
      <c r="G50" s="34">
        <f t="shared" si="3"/>
        <v>0</v>
      </c>
      <c r="H50" s="36"/>
      <c r="I50" s="76" t="e">
        <f>G50/G59</f>
        <v>#DIV/0!</v>
      </c>
      <c r="J50" s="81"/>
    </row>
    <row r="51" spans="1:10" x14ac:dyDescent="0.25">
      <c r="A51" s="32" t="s">
        <v>688</v>
      </c>
      <c r="B51" s="35">
        <v>20408</v>
      </c>
      <c r="C51" s="1" t="s">
        <v>647</v>
      </c>
      <c r="D51" s="32" t="s">
        <v>12</v>
      </c>
      <c r="E51" s="33">
        <v>300</v>
      </c>
      <c r="F51" s="34">
        <f t="shared" si="2"/>
        <v>0</v>
      </c>
      <c r="G51" s="34">
        <f t="shared" si="3"/>
        <v>0</v>
      </c>
      <c r="H51" s="36"/>
      <c r="I51" s="76" t="e">
        <f>G51/G59</f>
        <v>#DIV/0!</v>
      </c>
      <c r="J51" s="81"/>
    </row>
    <row r="52" spans="1:10" x14ac:dyDescent="0.25">
      <c r="A52" s="32" t="s">
        <v>689</v>
      </c>
      <c r="B52" s="35" t="s">
        <v>588</v>
      </c>
      <c r="C52" s="16" t="s">
        <v>591</v>
      </c>
      <c r="D52" s="32" t="s">
        <v>297</v>
      </c>
      <c r="E52" s="33">
        <v>250</v>
      </c>
      <c r="F52" s="43">
        <f t="shared" si="2"/>
        <v>0</v>
      </c>
      <c r="G52" s="34">
        <f t="shared" si="3"/>
        <v>0</v>
      </c>
      <c r="H52" s="36"/>
      <c r="I52" s="76" t="e">
        <f>G52/G59</f>
        <v>#DIV/0!</v>
      </c>
      <c r="J52" s="81"/>
    </row>
    <row r="53" spans="1:10" x14ac:dyDescent="0.25">
      <c r="A53" s="32" t="s">
        <v>690</v>
      </c>
      <c r="B53" s="35">
        <v>21532</v>
      </c>
      <c r="C53" s="1" t="s">
        <v>301</v>
      </c>
      <c r="D53" s="32" t="s">
        <v>12</v>
      </c>
      <c r="E53" s="37">
        <v>800</v>
      </c>
      <c r="F53" s="34">
        <f t="shared" si="2"/>
        <v>0</v>
      </c>
      <c r="G53" s="34">
        <f t="shared" si="3"/>
        <v>0</v>
      </c>
      <c r="H53" s="36"/>
      <c r="I53" s="76" t="e">
        <f>G53/G59</f>
        <v>#DIV/0!</v>
      </c>
      <c r="J53" s="81"/>
    </row>
    <row r="54" spans="1:10" x14ac:dyDescent="0.25">
      <c r="A54" s="32" t="s">
        <v>691</v>
      </c>
      <c r="B54" s="35">
        <v>21533</v>
      </c>
      <c r="C54" s="1" t="s">
        <v>22</v>
      </c>
      <c r="D54" s="32" t="s">
        <v>12</v>
      </c>
      <c r="E54" s="37">
        <v>800</v>
      </c>
      <c r="F54" s="34">
        <f t="shared" si="2"/>
        <v>0</v>
      </c>
      <c r="G54" s="34">
        <f t="shared" si="3"/>
        <v>0</v>
      </c>
      <c r="H54" s="36"/>
      <c r="I54" s="76" t="e">
        <f>G54/G59</f>
        <v>#DIV/0!</v>
      </c>
      <c r="J54" s="81"/>
    </row>
    <row r="55" spans="1:10" x14ac:dyDescent="0.25">
      <c r="A55" s="32" t="s">
        <v>692</v>
      </c>
      <c r="B55" s="35">
        <v>20017</v>
      </c>
      <c r="C55" s="1" t="s">
        <v>589</v>
      </c>
      <c r="D55" s="32" t="s">
        <v>296</v>
      </c>
      <c r="E55" s="33">
        <v>500</v>
      </c>
      <c r="F55" s="34">
        <f t="shared" si="2"/>
        <v>0</v>
      </c>
      <c r="G55" s="34">
        <f t="shared" si="3"/>
        <v>0</v>
      </c>
      <c r="H55" s="36"/>
      <c r="I55" s="76" t="e">
        <f>G55/G59</f>
        <v>#DIV/0!</v>
      </c>
      <c r="J55" s="81"/>
    </row>
    <row r="56" spans="1:10" s="19" customFormat="1" x14ac:dyDescent="0.25">
      <c r="A56" s="32" t="s">
        <v>693</v>
      </c>
      <c r="B56" s="40" t="s">
        <v>588</v>
      </c>
      <c r="C56" s="16" t="s">
        <v>623</v>
      </c>
      <c r="D56" s="41" t="s">
        <v>17</v>
      </c>
      <c r="E56" s="45">
        <v>350</v>
      </c>
      <c r="F56" s="46">
        <f t="shared" si="2"/>
        <v>0</v>
      </c>
      <c r="G56" s="43">
        <f t="shared" si="3"/>
        <v>0</v>
      </c>
      <c r="H56" s="44"/>
      <c r="I56" s="76" t="e">
        <f>G56/G59</f>
        <v>#DIV/0!</v>
      </c>
      <c r="J56" s="81"/>
    </row>
    <row r="57" spans="1:10" s="19" customFormat="1" ht="20.25" customHeight="1" x14ac:dyDescent="0.25">
      <c r="A57" s="32" t="s">
        <v>694</v>
      </c>
      <c r="B57" s="40" t="s">
        <v>588</v>
      </c>
      <c r="C57" s="16" t="s">
        <v>643</v>
      </c>
      <c r="D57" s="41" t="s">
        <v>12</v>
      </c>
      <c r="E57" s="47">
        <v>100</v>
      </c>
      <c r="F57" s="48">
        <f t="shared" si="2"/>
        <v>0</v>
      </c>
      <c r="G57" s="43">
        <f t="shared" si="3"/>
        <v>0</v>
      </c>
      <c r="H57" s="44"/>
      <c r="I57" s="79" t="e">
        <f>G57/G59</f>
        <v>#DIV/0!</v>
      </c>
      <c r="J57" s="81"/>
    </row>
    <row r="58" spans="1:10" s="19" customFormat="1" ht="30" x14ac:dyDescent="0.25">
      <c r="A58" s="32" t="s">
        <v>695</v>
      </c>
      <c r="B58" s="40" t="s">
        <v>588</v>
      </c>
      <c r="C58" s="16" t="s">
        <v>641</v>
      </c>
      <c r="D58" s="41" t="s">
        <v>12</v>
      </c>
      <c r="E58" s="49">
        <v>1000</v>
      </c>
      <c r="F58" s="48">
        <f t="shared" si="2"/>
        <v>0</v>
      </c>
      <c r="G58" s="43">
        <f t="shared" si="3"/>
        <v>0</v>
      </c>
      <c r="H58" s="44"/>
      <c r="I58" s="79" t="e">
        <f>G58/G59</f>
        <v>#DIV/0!</v>
      </c>
      <c r="J58" s="81"/>
    </row>
    <row r="59" spans="1:10" x14ac:dyDescent="0.25">
      <c r="A59" s="32"/>
      <c r="B59" s="35"/>
      <c r="C59" s="31" t="s">
        <v>7</v>
      </c>
      <c r="D59" s="32"/>
      <c r="E59" s="33"/>
      <c r="F59" s="34"/>
      <c r="G59" s="38">
        <f>ROUND(SUM(G12:G58),2)</f>
        <v>0</v>
      </c>
      <c r="H59" s="34"/>
      <c r="I59" s="76" t="e">
        <f>SUM(I12:I58)</f>
        <v>#DIV/0!</v>
      </c>
      <c r="J59" s="81"/>
    </row>
    <row r="60" spans="1:10" x14ac:dyDescent="0.25">
      <c r="A60" s="32"/>
      <c r="B60" s="35"/>
      <c r="C60" s="31"/>
      <c r="D60" s="32"/>
      <c r="E60" s="33"/>
      <c r="F60" s="34"/>
      <c r="G60" s="27"/>
      <c r="H60" s="34"/>
      <c r="I60" s="32"/>
      <c r="J60" s="32"/>
    </row>
    <row r="61" spans="1:10" x14ac:dyDescent="0.25">
      <c r="A61" s="50">
        <v>3</v>
      </c>
      <c r="B61" s="51"/>
      <c r="C61" s="52" t="s">
        <v>50</v>
      </c>
      <c r="D61" s="32"/>
      <c r="E61" s="33"/>
      <c r="F61" s="34"/>
      <c r="G61" s="34"/>
      <c r="H61" s="34"/>
      <c r="I61" s="32"/>
      <c r="J61" s="32"/>
    </row>
    <row r="62" spans="1:10" x14ac:dyDescent="0.25">
      <c r="A62" s="32" t="s">
        <v>53</v>
      </c>
      <c r="B62" s="35">
        <v>30010</v>
      </c>
      <c r="C62" s="1" t="s">
        <v>51</v>
      </c>
      <c r="D62" s="32" t="s">
        <v>17</v>
      </c>
      <c r="E62" s="37">
        <v>100</v>
      </c>
      <c r="F62" s="34">
        <f>ROUND(H62*1.305,2)</f>
        <v>0</v>
      </c>
      <c r="G62" s="34">
        <f>ROUND(F62*E62,2)</f>
        <v>0</v>
      </c>
      <c r="H62" s="36"/>
      <c r="I62" s="76" t="e">
        <f>G62/G63</f>
        <v>#DIV/0!</v>
      </c>
      <c r="J62" s="81" t="e">
        <f>G63/F418</f>
        <v>#DIV/0!</v>
      </c>
    </row>
    <row r="63" spans="1:10" x14ac:dyDescent="0.25">
      <c r="A63" s="32"/>
      <c r="B63" s="35"/>
      <c r="C63" s="31" t="s">
        <v>7</v>
      </c>
      <c r="D63" s="32"/>
      <c r="E63" s="33"/>
      <c r="F63" s="34"/>
      <c r="G63" s="38">
        <f>ROUND(SUM(G62),2)</f>
        <v>0</v>
      </c>
      <c r="H63" s="34"/>
      <c r="I63" s="76" t="e">
        <f>I62</f>
        <v>#DIV/0!</v>
      </c>
      <c r="J63" s="81"/>
    </row>
    <row r="64" spans="1:10" x14ac:dyDescent="0.25">
      <c r="A64" s="32"/>
      <c r="B64" s="35"/>
      <c r="C64" s="1"/>
      <c r="D64" s="32"/>
      <c r="E64" s="33"/>
      <c r="F64" s="34"/>
      <c r="G64" s="34"/>
      <c r="H64" s="34"/>
      <c r="I64" s="32"/>
      <c r="J64" s="32"/>
    </row>
    <row r="65" spans="1:10" x14ac:dyDescent="0.25">
      <c r="A65" s="29">
        <v>4</v>
      </c>
      <c r="B65" s="30"/>
      <c r="C65" s="31" t="s">
        <v>302</v>
      </c>
      <c r="D65" s="32"/>
      <c r="E65" s="33"/>
      <c r="F65" s="34"/>
      <c r="G65" s="34"/>
      <c r="H65" s="34"/>
      <c r="I65" s="32"/>
      <c r="J65" s="32"/>
    </row>
    <row r="66" spans="1:10" x14ac:dyDescent="0.25">
      <c r="A66" s="32" t="s">
        <v>57</v>
      </c>
      <c r="B66" s="35">
        <v>50034</v>
      </c>
      <c r="C66" s="1" t="s">
        <v>304</v>
      </c>
      <c r="D66" s="32" t="s">
        <v>17</v>
      </c>
      <c r="E66" s="37">
        <v>20</v>
      </c>
      <c r="F66" s="34">
        <f t="shared" ref="F66:F72" si="4">ROUND(H66*1.305,2)</f>
        <v>0</v>
      </c>
      <c r="G66" s="34">
        <f>ROUND(F66*E66,2)</f>
        <v>0</v>
      </c>
      <c r="H66" s="36"/>
      <c r="I66" s="76" t="e">
        <f>G66/G73</f>
        <v>#DIV/0!</v>
      </c>
      <c r="J66" s="81" t="e">
        <f>G73/F418</f>
        <v>#DIV/0!</v>
      </c>
    </row>
    <row r="67" spans="1:10" x14ac:dyDescent="0.25">
      <c r="A67" s="32" t="s">
        <v>696</v>
      </c>
      <c r="B67" s="35">
        <v>50259</v>
      </c>
      <c r="C67" s="1" t="s">
        <v>305</v>
      </c>
      <c r="D67" s="32" t="s">
        <v>17</v>
      </c>
      <c r="E67" s="37">
        <v>20</v>
      </c>
      <c r="F67" s="34">
        <f t="shared" si="4"/>
        <v>0</v>
      </c>
      <c r="G67" s="34">
        <f t="shared" ref="G67:G72" si="5">ROUND(F67*E67,2)</f>
        <v>0</v>
      </c>
      <c r="H67" s="36"/>
      <c r="I67" s="76" t="e">
        <f>G67/G73</f>
        <v>#DIV/0!</v>
      </c>
      <c r="J67" s="81"/>
    </row>
    <row r="68" spans="1:10" x14ac:dyDescent="0.25">
      <c r="A68" s="32" t="s">
        <v>697</v>
      </c>
      <c r="B68" s="35">
        <v>50260</v>
      </c>
      <c r="C68" s="1" t="s">
        <v>306</v>
      </c>
      <c r="D68" s="32" t="s">
        <v>17</v>
      </c>
      <c r="E68" s="37">
        <v>20</v>
      </c>
      <c r="F68" s="34">
        <f t="shared" si="4"/>
        <v>0</v>
      </c>
      <c r="G68" s="34">
        <f t="shared" si="5"/>
        <v>0</v>
      </c>
      <c r="H68" s="36"/>
      <c r="I68" s="76" t="e">
        <f>G68/G73</f>
        <v>#DIV/0!</v>
      </c>
      <c r="J68" s="81"/>
    </row>
    <row r="69" spans="1:10" x14ac:dyDescent="0.25">
      <c r="A69" s="32" t="s">
        <v>698</v>
      </c>
      <c r="B69" s="35">
        <v>50353</v>
      </c>
      <c r="C69" s="1" t="s">
        <v>54</v>
      </c>
      <c r="D69" s="32" t="s">
        <v>17</v>
      </c>
      <c r="E69" s="37">
        <v>20</v>
      </c>
      <c r="F69" s="34">
        <f t="shared" si="4"/>
        <v>0</v>
      </c>
      <c r="G69" s="34">
        <f t="shared" si="5"/>
        <v>0</v>
      </c>
      <c r="H69" s="36"/>
      <c r="I69" s="76" t="e">
        <f>G69/G73</f>
        <v>#DIV/0!</v>
      </c>
      <c r="J69" s="81"/>
    </row>
    <row r="70" spans="1:10" x14ac:dyDescent="0.25">
      <c r="A70" s="32" t="s">
        <v>699</v>
      </c>
      <c r="B70" s="35">
        <v>50196</v>
      </c>
      <c r="C70" s="1" t="s">
        <v>55</v>
      </c>
      <c r="D70" s="32" t="s">
        <v>17</v>
      </c>
      <c r="E70" s="37">
        <v>20</v>
      </c>
      <c r="F70" s="34">
        <f t="shared" si="4"/>
        <v>0</v>
      </c>
      <c r="G70" s="34">
        <f t="shared" si="5"/>
        <v>0</v>
      </c>
      <c r="H70" s="36"/>
      <c r="I70" s="76" t="e">
        <f>G70/G73</f>
        <v>#DIV/0!</v>
      </c>
      <c r="J70" s="81"/>
    </row>
    <row r="71" spans="1:10" x14ac:dyDescent="0.25">
      <c r="A71" s="32" t="s">
        <v>700</v>
      </c>
      <c r="B71" s="35">
        <v>40257</v>
      </c>
      <c r="C71" s="1" t="s">
        <v>56</v>
      </c>
      <c r="D71" s="32" t="s">
        <v>17</v>
      </c>
      <c r="E71" s="37">
        <v>20</v>
      </c>
      <c r="F71" s="34">
        <f t="shared" si="4"/>
        <v>0</v>
      </c>
      <c r="G71" s="34">
        <f t="shared" si="5"/>
        <v>0</v>
      </c>
      <c r="H71" s="36"/>
      <c r="I71" s="76" t="e">
        <f>G71/G73</f>
        <v>#DIV/0!</v>
      </c>
      <c r="J71" s="81"/>
    </row>
    <row r="72" spans="1:10" x14ac:dyDescent="0.25">
      <c r="A72" s="32" t="s">
        <v>701</v>
      </c>
      <c r="B72" s="35">
        <v>50681</v>
      </c>
      <c r="C72" s="1" t="s">
        <v>303</v>
      </c>
      <c r="D72" s="32" t="s">
        <v>17</v>
      </c>
      <c r="E72" s="37">
        <v>20</v>
      </c>
      <c r="F72" s="34">
        <f t="shared" si="4"/>
        <v>0</v>
      </c>
      <c r="G72" s="34">
        <f t="shared" si="5"/>
        <v>0</v>
      </c>
      <c r="H72" s="36"/>
      <c r="I72" s="76" t="e">
        <f>G72/G73</f>
        <v>#DIV/0!</v>
      </c>
      <c r="J72" s="81"/>
    </row>
    <row r="73" spans="1:10" x14ac:dyDescent="0.25">
      <c r="A73" s="32"/>
      <c r="B73" s="35"/>
      <c r="C73" s="31" t="s">
        <v>7</v>
      </c>
      <c r="D73" s="32"/>
      <c r="E73" s="33"/>
      <c r="F73" s="34"/>
      <c r="G73" s="38">
        <f>ROUND(SUM(G66:G72),2)</f>
        <v>0</v>
      </c>
      <c r="H73" s="34"/>
      <c r="I73" s="76" t="e">
        <f>SUM(I66:I72)</f>
        <v>#DIV/0!</v>
      </c>
      <c r="J73" s="81"/>
    </row>
    <row r="74" spans="1:10" x14ac:dyDescent="0.25">
      <c r="A74" s="32"/>
      <c r="B74" s="35"/>
      <c r="C74" s="31"/>
      <c r="D74" s="32"/>
      <c r="E74" s="33"/>
      <c r="F74" s="34"/>
      <c r="G74" s="34"/>
      <c r="H74" s="34"/>
      <c r="I74" s="76"/>
      <c r="J74" s="76"/>
    </row>
    <row r="75" spans="1:10" x14ac:dyDescent="0.25">
      <c r="A75" s="29">
        <v>5</v>
      </c>
      <c r="B75" s="30"/>
      <c r="C75" s="31" t="s">
        <v>307</v>
      </c>
      <c r="D75" s="32"/>
      <c r="E75" s="33"/>
      <c r="F75" s="34"/>
      <c r="G75" s="34"/>
      <c r="H75" s="34"/>
      <c r="I75" s="76"/>
      <c r="J75" s="76"/>
    </row>
    <row r="76" spans="1:10" x14ac:dyDescent="0.25">
      <c r="A76" s="32" t="s">
        <v>68</v>
      </c>
      <c r="B76" s="35">
        <v>60045</v>
      </c>
      <c r="C76" s="1" t="s">
        <v>58</v>
      </c>
      <c r="D76" s="32" t="s">
        <v>12</v>
      </c>
      <c r="E76" s="37">
        <v>200</v>
      </c>
      <c r="F76" s="34">
        <f t="shared" ref="F76:F90" si="6">ROUND(H76*1.305,2)</f>
        <v>0</v>
      </c>
      <c r="G76" s="34">
        <f>ROUND(F76*E76,2)</f>
        <v>0</v>
      </c>
      <c r="H76" s="36"/>
      <c r="I76" s="76" t="e">
        <f>G76/G92</f>
        <v>#DIV/0!</v>
      </c>
      <c r="J76" s="81" t="e">
        <f>G92/F418</f>
        <v>#DIV/0!</v>
      </c>
    </row>
    <row r="77" spans="1:10" x14ac:dyDescent="0.25">
      <c r="A77" s="32" t="s">
        <v>80</v>
      </c>
      <c r="B77" s="53">
        <v>60046</v>
      </c>
      <c r="C77" s="54" t="s">
        <v>59</v>
      </c>
      <c r="D77" s="32" t="s">
        <v>12</v>
      </c>
      <c r="E77" s="37">
        <v>400</v>
      </c>
      <c r="F77" s="34">
        <f t="shared" si="6"/>
        <v>0</v>
      </c>
      <c r="G77" s="34">
        <f t="shared" ref="G77:G90" si="7">ROUND(F77*E77,2)</f>
        <v>0</v>
      </c>
      <c r="H77" s="36"/>
      <c r="I77" s="76" t="e">
        <f>G77/G92</f>
        <v>#DIV/0!</v>
      </c>
      <c r="J77" s="81"/>
    </row>
    <row r="78" spans="1:10" x14ac:dyDescent="0.25">
      <c r="A78" s="32" t="s">
        <v>81</v>
      </c>
      <c r="B78" s="53">
        <v>60184</v>
      </c>
      <c r="C78" s="54" t="s">
        <v>60</v>
      </c>
      <c r="D78" s="32" t="s">
        <v>12</v>
      </c>
      <c r="E78" s="37">
        <v>80</v>
      </c>
      <c r="F78" s="34">
        <f t="shared" si="6"/>
        <v>0</v>
      </c>
      <c r="G78" s="34">
        <f t="shared" si="7"/>
        <v>0</v>
      </c>
      <c r="H78" s="36"/>
      <c r="I78" s="76" t="e">
        <f>G78/G92</f>
        <v>#DIV/0!</v>
      </c>
      <c r="J78" s="81"/>
    </row>
    <row r="79" spans="1:10" x14ac:dyDescent="0.25">
      <c r="A79" s="32" t="s">
        <v>82</v>
      </c>
      <c r="B79" s="53">
        <v>61353</v>
      </c>
      <c r="C79" s="54" t="s">
        <v>319</v>
      </c>
      <c r="D79" s="32" t="s">
        <v>12</v>
      </c>
      <c r="E79" s="37">
        <v>800</v>
      </c>
      <c r="F79" s="34">
        <f t="shared" si="6"/>
        <v>0</v>
      </c>
      <c r="G79" s="34">
        <f t="shared" si="7"/>
        <v>0</v>
      </c>
      <c r="H79" s="36"/>
      <c r="I79" s="76" t="e">
        <f>G79/G92</f>
        <v>#DIV/0!</v>
      </c>
      <c r="J79" s="81"/>
    </row>
    <row r="80" spans="1:10" x14ac:dyDescent="0.25">
      <c r="A80" s="32" t="s">
        <v>83</v>
      </c>
      <c r="B80" s="53">
        <v>60661</v>
      </c>
      <c r="C80" s="54" t="s">
        <v>308</v>
      </c>
      <c r="D80" s="32" t="s">
        <v>12</v>
      </c>
      <c r="E80" s="33">
        <v>100</v>
      </c>
      <c r="F80" s="34">
        <f t="shared" si="6"/>
        <v>0</v>
      </c>
      <c r="G80" s="34">
        <f t="shared" si="7"/>
        <v>0</v>
      </c>
      <c r="H80" s="36"/>
      <c r="I80" s="76" t="e">
        <f>G80/G92</f>
        <v>#DIV/0!</v>
      </c>
      <c r="J80" s="81"/>
    </row>
    <row r="81" spans="1:10" x14ac:dyDescent="0.25">
      <c r="A81" s="32" t="s">
        <v>84</v>
      </c>
      <c r="B81" s="53">
        <v>60812</v>
      </c>
      <c r="C81" s="54" t="s">
        <v>61</v>
      </c>
      <c r="D81" s="32" t="s">
        <v>12</v>
      </c>
      <c r="E81" s="33">
        <v>50</v>
      </c>
      <c r="F81" s="34">
        <f t="shared" si="6"/>
        <v>0</v>
      </c>
      <c r="G81" s="34">
        <f t="shared" si="7"/>
        <v>0</v>
      </c>
      <c r="H81" s="36"/>
      <c r="I81" s="76" t="e">
        <f>G81/G92</f>
        <v>#DIV/0!</v>
      </c>
      <c r="J81" s="81"/>
    </row>
    <row r="82" spans="1:10" x14ac:dyDescent="0.25">
      <c r="A82" s="32" t="s">
        <v>85</v>
      </c>
      <c r="B82" s="53">
        <v>60813</v>
      </c>
      <c r="C82" s="54" t="s">
        <v>62</v>
      </c>
      <c r="D82" s="32" t="s">
        <v>12</v>
      </c>
      <c r="E82" s="33">
        <v>40</v>
      </c>
      <c r="F82" s="34">
        <f t="shared" si="6"/>
        <v>0</v>
      </c>
      <c r="G82" s="34">
        <f t="shared" si="7"/>
        <v>0</v>
      </c>
      <c r="H82" s="36"/>
      <c r="I82" s="76" t="e">
        <f>G82/G92</f>
        <v>#DIV/0!</v>
      </c>
      <c r="J82" s="81"/>
    </row>
    <row r="83" spans="1:10" x14ac:dyDescent="0.25">
      <c r="A83" s="32" t="s">
        <v>702</v>
      </c>
      <c r="B83" s="53">
        <v>61087</v>
      </c>
      <c r="C83" s="54" t="s">
        <v>63</v>
      </c>
      <c r="D83" s="32" t="s">
        <v>12</v>
      </c>
      <c r="E83" s="33">
        <v>200</v>
      </c>
      <c r="F83" s="34">
        <f t="shared" si="6"/>
        <v>0</v>
      </c>
      <c r="G83" s="34">
        <f t="shared" si="7"/>
        <v>0</v>
      </c>
      <c r="H83" s="36"/>
      <c r="I83" s="76" t="e">
        <f>G83/G92</f>
        <v>#DIV/0!</v>
      </c>
      <c r="J83" s="81"/>
    </row>
    <row r="84" spans="1:10" x14ac:dyDescent="0.25">
      <c r="A84" s="32" t="s">
        <v>703</v>
      </c>
      <c r="B84" s="53">
        <v>61358</v>
      </c>
      <c r="C84" s="54" t="s">
        <v>64</v>
      </c>
      <c r="D84" s="32" t="s">
        <v>12</v>
      </c>
      <c r="E84" s="33">
        <v>300</v>
      </c>
      <c r="F84" s="34">
        <f t="shared" si="6"/>
        <v>0</v>
      </c>
      <c r="G84" s="34">
        <f t="shared" si="7"/>
        <v>0</v>
      </c>
      <c r="H84" s="36"/>
      <c r="I84" s="76" t="e">
        <f>G84/G92</f>
        <v>#DIV/0!</v>
      </c>
      <c r="J84" s="81"/>
    </row>
    <row r="85" spans="1:10" x14ac:dyDescent="0.25">
      <c r="A85" s="32" t="s">
        <v>704</v>
      </c>
      <c r="B85" s="53">
        <v>61460</v>
      </c>
      <c r="C85" s="54" t="s">
        <v>65</v>
      </c>
      <c r="D85" s="32" t="s">
        <v>12</v>
      </c>
      <c r="E85" s="33">
        <v>50</v>
      </c>
      <c r="F85" s="34">
        <f t="shared" si="6"/>
        <v>0</v>
      </c>
      <c r="G85" s="34">
        <f t="shared" si="7"/>
        <v>0</v>
      </c>
      <c r="H85" s="36"/>
      <c r="I85" s="76" t="e">
        <f>G85/G92</f>
        <v>#DIV/0!</v>
      </c>
      <c r="J85" s="81"/>
    </row>
    <row r="86" spans="1:10" x14ac:dyDescent="0.25">
      <c r="A86" s="32" t="s">
        <v>705</v>
      </c>
      <c r="B86" s="53">
        <v>61501</v>
      </c>
      <c r="C86" s="54" t="s">
        <v>66</v>
      </c>
      <c r="D86" s="32" t="s">
        <v>12</v>
      </c>
      <c r="E86" s="33">
        <v>100</v>
      </c>
      <c r="F86" s="34">
        <f t="shared" si="6"/>
        <v>0</v>
      </c>
      <c r="G86" s="34">
        <f t="shared" si="7"/>
        <v>0</v>
      </c>
      <c r="H86" s="36"/>
      <c r="I86" s="76" t="e">
        <f>G86/G92</f>
        <v>#DIV/0!</v>
      </c>
      <c r="J86" s="81"/>
    </row>
    <row r="87" spans="1:10" x14ac:dyDescent="0.25">
      <c r="A87" s="32" t="s">
        <v>706</v>
      </c>
      <c r="B87" s="40">
        <v>61359</v>
      </c>
      <c r="C87" s="28" t="s">
        <v>321</v>
      </c>
      <c r="D87" s="32" t="s">
        <v>12</v>
      </c>
      <c r="E87" s="37">
        <v>600</v>
      </c>
      <c r="F87" s="43">
        <f t="shared" si="6"/>
        <v>0</v>
      </c>
      <c r="G87" s="34">
        <f t="shared" si="7"/>
        <v>0</v>
      </c>
      <c r="H87" s="36"/>
      <c r="I87" s="76" t="e">
        <f>G87/G92</f>
        <v>#DIV/0!</v>
      </c>
      <c r="J87" s="81"/>
    </row>
    <row r="88" spans="1:10" x14ac:dyDescent="0.25">
      <c r="A88" s="32" t="s">
        <v>707</v>
      </c>
      <c r="B88" s="40">
        <v>61359</v>
      </c>
      <c r="C88" s="54" t="s">
        <v>320</v>
      </c>
      <c r="D88" s="32" t="s">
        <v>12</v>
      </c>
      <c r="E88" s="37">
        <v>600</v>
      </c>
      <c r="F88" s="34">
        <f t="shared" si="6"/>
        <v>0</v>
      </c>
      <c r="G88" s="34">
        <f t="shared" si="7"/>
        <v>0</v>
      </c>
      <c r="H88" s="36"/>
      <c r="I88" s="76" t="e">
        <f>G88/G92</f>
        <v>#DIV/0!</v>
      </c>
      <c r="J88" s="81"/>
    </row>
    <row r="89" spans="1:10" s="19" customFormat="1" x14ac:dyDescent="0.25">
      <c r="A89" s="32" t="s">
        <v>708</v>
      </c>
      <c r="B89" s="55" t="s">
        <v>624</v>
      </c>
      <c r="C89" s="16" t="s">
        <v>625</v>
      </c>
      <c r="D89" s="41" t="s">
        <v>12</v>
      </c>
      <c r="E89" s="37">
        <v>500</v>
      </c>
      <c r="F89" s="43">
        <f t="shared" si="6"/>
        <v>0</v>
      </c>
      <c r="G89" s="43">
        <f t="shared" si="7"/>
        <v>0</v>
      </c>
      <c r="H89" s="44"/>
      <c r="I89" s="79" t="e">
        <f>G89/G92</f>
        <v>#DIV/0!</v>
      </c>
      <c r="J89" s="81"/>
    </row>
    <row r="90" spans="1:10" s="19" customFormat="1" x14ac:dyDescent="0.25">
      <c r="A90" s="32" t="s">
        <v>709</v>
      </c>
      <c r="B90" s="55" t="s">
        <v>626</v>
      </c>
      <c r="C90" s="16" t="s">
        <v>627</v>
      </c>
      <c r="D90" s="41" t="s">
        <v>12</v>
      </c>
      <c r="E90" s="45">
        <v>50</v>
      </c>
      <c r="F90" s="43">
        <f t="shared" si="6"/>
        <v>0</v>
      </c>
      <c r="G90" s="43">
        <f t="shared" si="7"/>
        <v>0</v>
      </c>
      <c r="H90" s="44"/>
      <c r="I90" s="79" t="e">
        <f>G90/G92</f>
        <v>#DIV/0!</v>
      </c>
      <c r="J90" s="81"/>
    </row>
    <row r="91" spans="1:10" s="21" customFormat="1" x14ac:dyDescent="0.25">
      <c r="A91" s="32"/>
      <c r="B91" s="56"/>
      <c r="C91" s="1"/>
      <c r="D91" s="32"/>
      <c r="E91" s="57"/>
      <c r="F91" s="22"/>
      <c r="G91" s="58"/>
      <c r="H91" s="34"/>
      <c r="I91" s="76"/>
      <c r="J91" s="81"/>
    </row>
    <row r="92" spans="1:10" x14ac:dyDescent="0.25">
      <c r="A92" s="32"/>
      <c r="B92" s="35"/>
      <c r="C92" s="31" t="s">
        <v>7</v>
      </c>
      <c r="D92" s="32"/>
      <c r="E92" s="33"/>
      <c r="F92" s="34"/>
      <c r="G92" s="38">
        <f>ROUND(SUM(G76:G90),2)</f>
        <v>0</v>
      </c>
      <c r="H92" s="34"/>
      <c r="I92" s="76" t="e">
        <f>SUM(I76:I90)</f>
        <v>#DIV/0!</v>
      </c>
      <c r="J92" s="81"/>
    </row>
    <row r="93" spans="1:10" x14ac:dyDescent="0.25">
      <c r="A93" s="32"/>
      <c r="B93" s="53"/>
      <c r="C93" s="54"/>
      <c r="D93" s="32"/>
      <c r="E93" s="33"/>
      <c r="F93" s="34"/>
      <c r="G93" s="34"/>
      <c r="H93" s="34"/>
      <c r="I93" s="76"/>
      <c r="J93" s="76"/>
    </row>
    <row r="94" spans="1:10" x14ac:dyDescent="0.25">
      <c r="A94" s="29">
        <v>6</v>
      </c>
      <c r="B94" s="30"/>
      <c r="C94" s="39" t="s">
        <v>67</v>
      </c>
      <c r="D94" s="32"/>
      <c r="E94" s="33"/>
      <c r="F94" s="34"/>
      <c r="G94" s="34"/>
      <c r="H94" s="34"/>
      <c r="I94" s="76"/>
      <c r="J94" s="76"/>
    </row>
    <row r="95" spans="1:10" x14ac:dyDescent="0.25">
      <c r="A95" s="32" t="s">
        <v>90</v>
      </c>
      <c r="B95" s="35">
        <v>70194</v>
      </c>
      <c r="C95" s="1" t="s">
        <v>69</v>
      </c>
      <c r="D95" s="32" t="s">
        <v>297</v>
      </c>
      <c r="E95" s="33">
        <v>20</v>
      </c>
      <c r="F95" s="34">
        <f t="shared" ref="F95:F106" si="8">ROUND(H95*1.305,2)</f>
        <v>0</v>
      </c>
      <c r="G95" s="34">
        <f>ROUND(F95*E95,2)</f>
        <v>0</v>
      </c>
      <c r="H95" s="36"/>
      <c r="I95" s="76" t="e">
        <f>G95/G110</f>
        <v>#DIV/0!</v>
      </c>
      <c r="J95" s="81" t="e">
        <f>G110/F418</f>
        <v>#DIV/0!</v>
      </c>
    </row>
    <row r="96" spans="1:10" x14ac:dyDescent="0.25">
      <c r="A96" s="32" t="s">
        <v>91</v>
      </c>
      <c r="B96" s="35">
        <v>70308</v>
      </c>
      <c r="C96" s="1" t="s">
        <v>70</v>
      </c>
      <c r="D96" s="32" t="s">
        <v>12</v>
      </c>
      <c r="E96" s="33">
        <v>150</v>
      </c>
      <c r="F96" s="34">
        <f t="shared" si="8"/>
        <v>0</v>
      </c>
      <c r="G96" s="34">
        <f t="shared" ref="G96:G109" si="9">ROUND(F96*E96,2)</f>
        <v>0</v>
      </c>
      <c r="H96" s="36"/>
      <c r="I96" s="76" t="e">
        <f>G96/G110</f>
        <v>#DIV/0!</v>
      </c>
      <c r="J96" s="81"/>
    </row>
    <row r="97" spans="1:10" x14ac:dyDescent="0.25">
      <c r="A97" s="32" t="s">
        <v>92</v>
      </c>
      <c r="B97" s="35">
        <v>70051</v>
      </c>
      <c r="C97" s="1" t="s">
        <v>71</v>
      </c>
      <c r="D97" s="32" t="s">
        <v>12</v>
      </c>
      <c r="E97" s="33">
        <v>70</v>
      </c>
      <c r="F97" s="34">
        <f t="shared" si="8"/>
        <v>0</v>
      </c>
      <c r="G97" s="34">
        <f t="shared" si="9"/>
        <v>0</v>
      </c>
      <c r="H97" s="36"/>
      <c r="I97" s="76" t="e">
        <f>G97/G110</f>
        <v>#DIV/0!</v>
      </c>
      <c r="J97" s="81"/>
    </row>
    <row r="98" spans="1:10" x14ac:dyDescent="0.25">
      <c r="A98" s="32" t="s">
        <v>93</v>
      </c>
      <c r="B98" s="35">
        <v>70052</v>
      </c>
      <c r="C98" s="1" t="s">
        <v>72</v>
      </c>
      <c r="D98" s="32" t="s">
        <v>12</v>
      </c>
      <c r="E98" s="33">
        <v>100</v>
      </c>
      <c r="F98" s="34">
        <f t="shared" si="8"/>
        <v>0</v>
      </c>
      <c r="G98" s="34">
        <f t="shared" si="9"/>
        <v>0</v>
      </c>
      <c r="H98" s="36"/>
      <c r="I98" s="76" t="e">
        <f>G98/G110</f>
        <v>#DIV/0!</v>
      </c>
      <c r="J98" s="81"/>
    </row>
    <row r="99" spans="1:10" x14ac:dyDescent="0.25">
      <c r="A99" s="32" t="s">
        <v>94</v>
      </c>
      <c r="B99" s="35">
        <v>70053</v>
      </c>
      <c r="C99" s="1" t="s">
        <v>73</v>
      </c>
      <c r="D99" s="32" t="s">
        <v>12</v>
      </c>
      <c r="E99" s="33">
        <v>300</v>
      </c>
      <c r="F99" s="34">
        <f t="shared" si="8"/>
        <v>0</v>
      </c>
      <c r="G99" s="34">
        <f t="shared" si="9"/>
        <v>0</v>
      </c>
      <c r="H99" s="36"/>
      <c r="I99" s="76" t="e">
        <f>G99/G110</f>
        <v>#DIV/0!</v>
      </c>
      <c r="J99" s="81"/>
    </row>
    <row r="100" spans="1:10" x14ac:dyDescent="0.25">
      <c r="A100" s="32" t="s">
        <v>95</v>
      </c>
      <c r="B100" s="35">
        <v>70510</v>
      </c>
      <c r="C100" s="1" t="s">
        <v>74</v>
      </c>
      <c r="D100" s="32" t="s">
        <v>12</v>
      </c>
      <c r="E100" s="33">
        <v>300</v>
      </c>
      <c r="F100" s="34">
        <f t="shared" si="8"/>
        <v>0</v>
      </c>
      <c r="G100" s="34">
        <f t="shared" si="9"/>
        <v>0</v>
      </c>
      <c r="H100" s="36"/>
      <c r="I100" s="76" t="e">
        <f>G100/G110</f>
        <v>#DIV/0!</v>
      </c>
      <c r="J100" s="81"/>
    </row>
    <row r="101" spans="1:10" x14ac:dyDescent="0.25">
      <c r="A101" s="32" t="s">
        <v>114</v>
      </c>
      <c r="B101" s="35">
        <v>70049</v>
      </c>
      <c r="C101" s="1" t="s">
        <v>75</v>
      </c>
      <c r="D101" s="32" t="s">
        <v>12</v>
      </c>
      <c r="E101" s="33">
        <v>200</v>
      </c>
      <c r="F101" s="34">
        <f t="shared" si="8"/>
        <v>0</v>
      </c>
      <c r="G101" s="34">
        <f t="shared" si="9"/>
        <v>0</v>
      </c>
      <c r="H101" s="36"/>
      <c r="I101" s="76" t="e">
        <f>G101/G110</f>
        <v>#DIV/0!</v>
      </c>
      <c r="J101" s="81"/>
    </row>
    <row r="102" spans="1:10" x14ac:dyDescent="0.25">
      <c r="A102" s="32" t="s">
        <v>309</v>
      </c>
      <c r="B102" s="40">
        <v>70058</v>
      </c>
      <c r="C102" s="1" t="s">
        <v>76</v>
      </c>
      <c r="D102" s="32" t="s">
        <v>12</v>
      </c>
      <c r="E102" s="33">
        <v>200</v>
      </c>
      <c r="F102" s="34">
        <f t="shared" si="8"/>
        <v>0</v>
      </c>
      <c r="G102" s="34">
        <f t="shared" si="9"/>
        <v>0</v>
      </c>
      <c r="H102" s="36"/>
      <c r="I102" s="76" t="e">
        <f>G102/G110</f>
        <v>#DIV/0!</v>
      </c>
      <c r="J102" s="81"/>
    </row>
    <row r="103" spans="1:10" x14ac:dyDescent="0.25">
      <c r="A103" s="32" t="s">
        <v>310</v>
      </c>
      <c r="B103" s="35">
        <v>70047</v>
      </c>
      <c r="C103" s="1" t="s">
        <v>77</v>
      </c>
      <c r="D103" s="32" t="s">
        <v>12</v>
      </c>
      <c r="E103" s="37">
        <v>400</v>
      </c>
      <c r="F103" s="34">
        <f t="shared" si="8"/>
        <v>0</v>
      </c>
      <c r="G103" s="34">
        <f t="shared" si="9"/>
        <v>0</v>
      </c>
      <c r="H103" s="36"/>
      <c r="I103" s="76" t="e">
        <f>G103/G110</f>
        <v>#DIV/0!</v>
      </c>
      <c r="J103" s="81"/>
    </row>
    <row r="104" spans="1:10" x14ac:dyDescent="0.25">
      <c r="A104" s="32" t="s">
        <v>311</v>
      </c>
      <c r="B104" s="35">
        <v>70169</v>
      </c>
      <c r="C104" s="1" t="s">
        <v>78</v>
      </c>
      <c r="D104" s="32" t="s">
        <v>12</v>
      </c>
      <c r="E104" s="33">
        <v>200</v>
      </c>
      <c r="F104" s="34">
        <f t="shared" si="8"/>
        <v>0</v>
      </c>
      <c r="G104" s="34">
        <f t="shared" si="9"/>
        <v>0</v>
      </c>
      <c r="H104" s="36"/>
      <c r="I104" s="76" t="e">
        <f>G104/G110</f>
        <v>#DIV/0!</v>
      </c>
      <c r="J104" s="81"/>
    </row>
    <row r="105" spans="1:10" x14ac:dyDescent="0.25">
      <c r="A105" s="32" t="s">
        <v>312</v>
      </c>
      <c r="B105" s="35">
        <v>70030</v>
      </c>
      <c r="C105" s="1" t="s">
        <v>79</v>
      </c>
      <c r="D105" s="32" t="s">
        <v>12</v>
      </c>
      <c r="E105" s="33">
        <v>200</v>
      </c>
      <c r="F105" s="34">
        <f t="shared" si="8"/>
        <v>0</v>
      </c>
      <c r="G105" s="34">
        <f t="shared" si="9"/>
        <v>0</v>
      </c>
      <c r="H105" s="36"/>
      <c r="I105" s="76" t="e">
        <f>G105/G110</f>
        <v>#DIV/0!</v>
      </c>
      <c r="J105" s="81"/>
    </row>
    <row r="106" spans="1:10" x14ac:dyDescent="0.25">
      <c r="A106" s="32" t="s">
        <v>313</v>
      </c>
      <c r="B106" s="35" t="s">
        <v>588</v>
      </c>
      <c r="C106" s="1" t="s">
        <v>315</v>
      </c>
      <c r="D106" s="32" t="s">
        <v>12</v>
      </c>
      <c r="E106" s="37">
        <v>1000</v>
      </c>
      <c r="F106" s="34">
        <f t="shared" si="8"/>
        <v>0</v>
      </c>
      <c r="G106" s="34">
        <f t="shared" si="9"/>
        <v>0</v>
      </c>
      <c r="H106" s="36"/>
      <c r="I106" s="76" t="e">
        <f>G106/G110</f>
        <v>#DIV/0!</v>
      </c>
      <c r="J106" s="81"/>
    </row>
    <row r="107" spans="1:10" x14ac:dyDescent="0.25">
      <c r="A107" s="32" t="s">
        <v>314</v>
      </c>
      <c r="B107" s="35">
        <v>70029</v>
      </c>
      <c r="C107" s="1" t="s">
        <v>86</v>
      </c>
      <c r="D107" s="32" t="s">
        <v>9</v>
      </c>
      <c r="E107" s="33">
        <v>200</v>
      </c>
      <c r="F107" s="34">
        <f>ROUND(H107*1.3052,2)</f>
        <v>0</v>
      </c>
      <c r="G107" s="34">
        <f t="shared" si="9"/>
        <v>0</v>
      </c>
      <c r="H107" s="36"/>
      <c r="I107" s="76" t="e">
        <f>G107/G110</f>
        <v>#DIV/0!</v>
      </c>
      <c r="J107" s="81"/>
    </row>
    <row r="108" spans="1:10" x14ac:dyDescent="0.25">
      <c r="A108" s="32" t="s">
        <v>628</v>
      </c>
      <c r="B108" s="35">
        <v>70277</v>
      </c>
      <c r="C108" s="1" t="s">
        <v>87</v>
      </c>
      <c r="D108" s="32" t="s">
        <v>9</v>
      </c>
      <c r="E108" s="33">
        <v>200</v>
      </c>
      <c r="F108" s="34">
        <f>ROUND(H108*1.305,2)</f>
        <v>0</v>
      </c>
      <c r="G108" s="34">
        <f t="shared" si="9"/>
        <v>0</v>
      </c>
      <c r="H108" s="36"/>
      <c r="I108" s="76" t="e">
        <f>G108/G110</f>
        <v>#DIV/0!</v>
      </c>
      <c r="J108" s="81"/>
    </row>
    <row r="109" spans="1:10" s="19" customFormat="1" ht="14.25" customHeight="1" x14ac:dyDescent="0.25">
      <c r="A109" s="32" t="s">
        <v>629</v>
      </c>
      <c r="B109" s="40" t="s">
        <v>588</v>
      </c>
      <c r="C109" s="28" t="s">
        <v>640</v>
      </c>
      <c r="D109" s="59" t="s">
        <v>594</v>
      </c>
      <c r="E109" s="45">
        <v>200</v>
      </c>
      <c r="F109" s="43">
        <f>ROUND(H109*1.305,2)</f>
        <v>0</v>
      </c>
      <c r="G109" s="34">
        <f t="shared" si="9"/>
        <v>0</v>
      </c>
      <c r="H109" s="44"/>
      <c r="I109" s="79" t="e">
        <f>G109/G110</f>
        <v>#DIV/0!</v>
      </c>
      <c r="J109" s="81"/>
    </row>
    <row r="110" spans="1:10" x14ac:dyDescent="0.25">
      <c r="A110" s="32"/>
      <c r="B110" s="35"/>
      <c r="C110" s="31" t="s">
        <v>7</v>
      </c>
      <c r="D110" s="32"/>
      <c r="E110" s="33"/>
      <c r="F110" s="34"/>
      <c r="G110" s="38">
        <f>ROUND(SUM(G95:G109),2)</f>
        <v>0</v>
      </c>
      <c r="H110" s="34"/>
      <c r="I110" s="76" t="e">
        <f>SUM(I95:I109)</f>
        <v>#DIV/0!</v>
      </c>
      <c r="J110" s="81"/>
    </row>
    <row r="111" spans="1:10" x14ac:dyDescent="0.25">
      <c r="A111" s="32"/>
      <c r="B111" s="35"/>
      <c r="C111" s="1"/>
      <c r="D111" s="32"/>
      <c r="E111" s="33"/>
      <c r="F111" s="34"/>
      <c r="G111" s="34"/>
      <c r="H111" s="34"/>
      <c r="I111" s="76"/>
      <c r="J111" s="76"/>
    </row>
    <row r="112" spans="1:10" x14ac:dyDescent="0.25">
      <c r="A112" s="29">
        <v>7</v>
      </c>
      <c r="B112" s="30"/>
      <c r="C112" s="31" t="s">
        <v>88</v>
      </c>
      <c r="D112" s="32"/>
      <c r="E112" s="33"/>
      <c r="F112" s="34"/>
      <c r="G112" s="34"/>
      <c r="H112" s="34"/>
      <c r="I112" s="76"/>
      <c r="J112" s="76"/>
    </row>
    <row r="113" spans="1:10" x14ac:dyDescent="0.25">
      <c r="A113" s="32" t="s">
        <v>101</v>
      </c>
      <c r="B113" s="35">
        <v>80293</v>
      </c>
      <c r="C113" s="1" t="s">
        <v>89</v>
      </c>
      <c r="D113" s="32" t="s">
        <v>12</v>
      </c>
      <c r="E113" s="37">
        <v>100</v>
      </c>
      <c r="F113" s="34">
        <f t="shared" ref="F113:F118" si="10">ROUND(H113*1.305,2)</f>
        <v>0</v>
      </c>
      <c r="G113" s="34">
        <f>ROUND(F113*E113,2)</f>
        <v>0</v>
      </c>
      <c r="H113" s="36"/>
      <c r="I113" s="76" t="e">
        <f>G113/G119</f>
        <v>#DIV/0!</v>
      </c>
      <c r="J113" s="81" t="e">
        <f>G119/F418</f>
        <v>#DIV/0!</v>
      </c>
    </row>
    <row r="114" spans="1:10" x14ac:dyDescent="0.25">
      <c r="A114" s="32" t="s">
        <v>102</v>
      </c>
      <c r="B114" s="35">
        <v>80300</v>
      </c>
      <c r="C114" s="1" t="s">
        <v>96</v>
      </c>
      <c r="D114" s="32" t="s">
        <v>12</v>
      </c>
      <c r="E114" s="33">
        <v>200</v>
      </c>
      <c r="F114" s="34">
        <f t="shared" si="10"/>
        <v>0</v>
      </c>
      <c r="G114" s="34">
        <f t="shared" ref="G114:G118" si="11">ROUND(F114*E114,2)</f>
        <v>0</v>
      </c>
      <c r="H114" s="36"/>
      <c r="I114" s="76" t="e">
        <f>G114/G119</f>
        <v>#DIV/0!</v>
      </c>
      <c r="J114" s="81"/>
    </row>
    <row r="115" spans="1:10" x14ac:dyDescent="0.25">
      <c r="A115" s="32" t="s">
        <v>103</v>
      </c>
      <c r="B115" s="35">
        <v>80151</v>
      </c>
      <c r="C115" s="1" t="s">
        <v>97</v>
      </c>
      <c r="D115" s="32" t="s">
        <v>12</v>
      </c>
      <c r="E115" s="33">
        <v>600</v>
      </c>
      <c r="F115" s="34">
        <f t="shared" si="10"/>
        <v>0</v>
      </c>
      <c r="G115" s="34">
        <f t="shared" si="11"/>
        <v>0</v>
      </c>
      <c r="H115" s="36"/>
      <c r="I115" s="76" t="e">
        <f>G115/G119</f>
        <v>#DIV/0!</v>
      </c>
      <c r="J115" s="81"/>
    </row>
    <row r="116" spans="1:10" x14ac:dyDescent="0.25">
      <c r="A116" s="32" t="s">
        <v>104</v>
      </c>
      <c r="B116" s="35">
        <v>80153</v>
      </c>
      <c r="C116" s="1" t="s">
        <v>98</v>
      </c>
      <c r="D116" s="32" t="s">
        <v>12</v>
      </c>
      <c r="E116" s="37">
        <v>100</v>
      </c>
      <c r="F116" s="34">
        <f t="shared" si="10"/>
        <v>0</v>
      </c>
      <c r="G116" s="34">
        <f t="shared" si="11"/>
        <v>0</v>
      </c>
      <c r="H116" s="36"/>
      <c r="I116" s="76" t="e">
        <f>G116/G119</f>
        <v>#DIV/0!</v>
      </c>
      <c r="J116" s="81"/>
    </row>
    <row r="117" spans="1:10" x14ac:dyDescent="0.25">
      <c r="A117" s="32" t="s">
        <v>105</v>
      </c>
      <c r="B117" s="35">
        <v>80272</v>
      </c>
      <c r="C117" s="1" t="s">
        <v>99</v>
      </c>
      <c r="D117" s="32" t="s">
        <v>12</v>
      </c>
      <c r="E117" s="33">
        <v>100</v>
      </c>
      <c r="F117" s="34">
        <f t="shared" si="10"/>
        <v>0</v>
      </c>
      <c r="G117" s="34">
        <f t="shared" si="11"/>
        <v>0</v>
      </c>
      <c r="H117" s="36"/>
      <c r="I117" s="76" t="e">
        <f>G117/G119</f>
        <v>#DIV/0!</v>
      </c>
      <c r="J117" s="81"/>
    </row>
    <row r="118" spans="1:10" x14ac:dyDescent="0.25">
      <c r="A118" s="32" t="s">
        <v>106</v>
      </c>
      <c r="B118" s="35">
        <v>80703</v>
      </c>
      <c r="C118" s="1" t="s">
        <v>100</v>
      </c>
      <c r="D118" s="32" t="s">
        <v>12</v>
      </c>
      <c r="E118" s="37">
        <v>200</v>
      </c>
      <c r="F118" s="34">
        <f t="shared" si="10"/>
        <v>0</v>
      </c>
      <c r="G118" s="34">
        <f t="shared" si="11"/>
        <v>0</v>
      </c>
      <c r="H118" s="36"/>
      <c r="I118" s="76" t="e">
        <f>G118/G119</f>
        <v>#DIV/0!</v>
      </c>
      <c r="J118" s="81"/>
    </row>
    <row r="119" spans="1:10" x14ac:dyDescent="0.25">
      <c r="A119" s="32"/>
      <c r="B119" s="35"/>
      <c r="C119" s="31" t="s">
        <v>7</v>
      </c>
      <c r="D119" s="32"/>
      <c r="E119" s="33"/>
      <c r="F119" s="34"/>
      <c r="G119" s="38">
        <f>ROUND(SUM(G113:G118),2)</f>
        <v>0</v>
      </c>
      <c r="H119" s="34"/>
      <c r="I119" s="76" t="e">
        <f>SUM(I113:I118)</f>
        <v>#DIV/0!</v>
      </c>
      <c r="J119" s="81"/>
    </row>
    <row r="120" spans="1:10" x14ac:dyDescent="0.25">
      <c r="A120" s="32"/>
      <c r="B120" s="35"/>
      <c r="C120" s="1"/>
      <c r="D120" s="32"/>
      <c r="E120" s="33"/>
      <c r="F120" s="34"/>
      <c r="G120" s="34"/>
      <c r="H120" s="34"/>
      <c r="I120" s="76"/>
      <c r="J120" s="76"/>
    </row>
    <row r="121" spans="1:10" x14ac:dyDescent="0.25">
      <c r="A121" s="29">
        <v>8</v>
      </c>
      <c r="B121" s="30"/>
      <c r="C121" s="31" t="s">
        <v>316</v>
      </c>
      <c r="D121" s="32"/>
      <c r="E121" s="33"/>
      <c r="F121" s="34"/>
      <c r="G121" s="34"/>
      <c r="H121" s="34"/>
      <c r="I121" s="76"/>
      <c r="J121" s="76"/>
    </row>
    <row r="122" spans="1:10" x14ac:dyDescent="0.25">
      <c r="A122" s="32" t="s">
        <v>115</v>
      </c>
      <c r="B122" s="35" t="s">
        <v>588</v>
      </c>
      <c r="C122" s="1" t="s">
        <v>601</v>
      </c>
      <c r="D122" s="32" t="s">
        <v>297</v>
      </c>
      <c r="E122" s="37">
        <v>100</v>
      </c>
      <c r="F122" s="34">
        <f>ROUND(H122*1.305,2)</f>
        <v>0</v>
      </c>
      <c r="G122" s="34">
        <f>ROUND(F122*E122,2)</f>
        <v>0</v>
      </c>
      <c r="H122" s="36"/>
      <c r="I122" s="76" t="e">
        <f>G122/G139</f>
        <v>#DIV/0!</v>
      </c>
      <c r="J122" s="81" t="e">
        <f>G139/F418</f>
        <v>#DIV/0!</v>
      </c>
    </row>
    <row r="123" spans="1:10" x14ac:dyDescent="0.25">
      <c r="A123" s="32" t="s">
        <v>119</v>
      </c>
      <c r="B123" s="35" t="s">
        <v>588</v>
      </c>
      <c r="C123" s="1" t="s">
        <v>602</v>
      </c>
      <c r="D123" s="32" t="s">
        <v>297</v>
      </c>
      <c r="E123" s="37">
        <v>100</v>
      </c>
      <c r="F123" s="34">
        <f>ROUND(H123*1.305,2)</f>
        <v>0</v>
      </c>
      <c r="G123" s="34">
        <f t="shared" ref="G123:G138" si="12">ROUND(F123*E123,2)</f>
        <v>0</v>
      </c>
      <c r="H123" s="36"/>
      <c r="I123" s="76" t="e">
        <f>G123/G139</f>
        <v>#DIV/0!</v>
      </c>
      <c r="J123" s="81"/>
    </row>
    <row r="124" spans="1:10" x14ac:dyDescent="0.25">
      <c r="A124" s="32" t="s">
        <v>120</v>
      </c>
      <c r="B124" s="35" t="s">
        <v>588</v>
      </c>
      <c r="C124" s="1" t="s">
        <v>603</v>
      </c>
      <c r="D124" s="32" t="s">
        <v>297</v>
      </c>
      <c r="E124" s="33">
        <v>60</v>
      </c>
      <c r="F124" s="34">
        <f>ROUND(H124*1.305,2)</f>
        <v>0</v>
      </c>
      <c r="G124" s="34">
        <f t="shared" si="12"/>
        <v>0</v>
      </c>
      <c r="H124" s="36"/>
      <c r="I124" s="76" t="e">
        <f>G124/G139</f>
        <v>#DIV/0!</v>
      </c>
      <c r="J124" s="81"/>
    </row>
    <row r="125" spans="1:10" x14ac:dyDescent="0.25">
      <c r="A125" s="32" t="s">
        <v>121</v>
      </c>
      <c r="B125" s="35" t="s">
        <v>588</v>
      </c>
      <c r="C125" s="1" t="s">
        <v>604</v>
      </c>
      <c r="D125" s="32" t="s">
        <v>297</v>
      </c>
      <c r="E125" s="33">
        <v>50</v>
      </c>
      <c r="F125" s="34">
        <f>ROUND(H125*1.305,2)</f>
        <v>0</v>
      </c>
      <c r="G125" s="34">
        <f t="shared" si="12"/>
        <v>0</v>
      </c>
      <c r="H125" s="36"/>
      <c r="I125" s="76" t="e">
        <f>G125/G139</f>
        <v>#DIV/0!</v>
      </c>
      <c r="J125" s="81"/>
    </row>
    <row r="126" spans="1:10" x14ac:dyDescent="0.25">
      <c r="A126" s="32" t="s">
        <v>122</v>
      </c>
      <c r="B126" s="35" t="s">
        <v>588</v>
      </c>
      <c r="C126" s="1" t="s">
        <v>605</v>
      </c>
      <c r="D126" s="32" t="s">
        <v>297</v>
      </c>
      <c r="E126" s="37">
        <v>15</v>
      </c>
      <c r="F126" s="34">
        <f t="shared" ref="F126:F138" si="13">ROUND(H126*1.305,2)</f>
        <v>0</v>
      </c>
      <c r="G126" s="34">
        <f t="shared" si="12"/>
        <v>0</v>
      </c>
      <c r="H126" s="36"/>
      <c r="I126" s="76" t="e">
        <f>G126/G139</f>
        <v>#DIV/0!</v>
      </c>
      <c r="J126" s="81"/>
    </row>
    <row r="127" spans="1:10" x14ac:dyDescent="0.25">
      <c r="A127" s="32" t="s">
        <v>618</v>
      </c>
      <c r="B127" s="35" t="s">
        <v>588</v>
      </c>
      <c r="C127" s="1" t="s">
        <v>606</v>
      </c>
      <c r="D127" s="32" t="s">
        <v>297</v>
      </c>
      <c r="E127" s="37">
        <v>30</v>
      </c>
      <c r="F127" s="34">
        <f t="shared" si="13"/>
        <v>0</v>
      </c>
      <c r="G127" s="34">
        <f t="shared" si="12"/>
        <v>0</v>
      </c>
      <c r="H127" s="36"/>
      <c r="I127" s="76" t="e">
        <f>G127/G139</f>
        <v>#DIV/0!</v>
      </c>
      <c r="J127" s="81"/>
    </row>
    <row r="128" spans="1:10" x14ac:dyDescent="0.25">
      <c r="A128" s="32" t="s">
        <v>710</v>
      </c>
      <c r="B128" s="35">
        <v>90070</v>
      </c>
      <c r="C128" s="1" t="s">
        <v>599</v>
      </c>
      <c r="D128" s="32" t="s">
        <v>12</v>
      </c>
      <c r="E128" s="37">
        <v>40</v>
      </c>
      <c r="F128" s="34">
        <f t="shared" si="13"/>
        <v>0</v>
      </c>
      <c r="G128" s="34">
        <f t="shared" si="12"/>
        <v>0</v>
      </c>
      <c r="H128" s="36"/>
      <c r="I128" s="76" t="e">
        <f>G128/G139</f>
        <v>#DIV/0!</v>
      </c>
      <c r="J128" s="81"/>
    </row>
    <row r="129" spans="1:14" x14ac:dyDescent="0.25">
      <c r="A129" s="32" t="s">
        <v>711</v>
      </c>
      <c r="B129" s="35">
        <v>90402</v>
      </c>
      <c r="C129" s="1" t="s">
        <v>600</v>
      </c>
      <c r="D129" s="32" t="s">
        <v>12</v>
      </c>
      <c r="E129" s="37">
        <v>30</v>
      </c>
      <c r="F129" s="34">
        <f t="shared" si="13"/>
        <v>0</v>
      </c>
      <c r="G129" s="34">
        <f t="shared" si="12"/>
        <v>0</v>
      </c>
      <c r="H129" s="36"/>
      <c r="I129" s="76" t="e">
        <f>G129/G139</f>
        <v>#DIV/0!</v>
      </c>
      <c r="J129" s="81"/>
    </row>
    <row r="130" spans="1:14" x14ac:dyDescent="0.25">
      <c r="A130" s="32" t="s">
        <v>712</v>
      </c>
      <c r="B130" s="35">
        <v>90065</v>
      </c>
      <c r="C130" s="1" t="s">
        <v>107</v>
      </c>
      <c r="D130" s="32" t="s">
        <v>12</v>
      </c>
      <c r="E130" s="33">
        <v>100</v>
      </c>
      <c r="F130" s="34">
        <f t="shared" si="13"/>
        <v>0</v>
      </c>
      <c r="G130" s="34">
        <f t="shared" si="12"/>
        <v>0</v>
      </c>
      <c r="H130" s="36"/>
      <c r="I130" s="76" t="e">
        <f>G130/G139</f>
        <v>#DIV/0!</v>
      </c>
      <c r="J130" s="81"/>
      <c r="N130" s="25"/>
    </row>
    <row r="131" spans="1:14" x14ac:dyDescent="0.25">
      <c r="A131" s="32" t="s">
        <v>713</v>
      </c>
      <c r="B131" s="35">
        <v>90071</v>
      </c>
      <c r="C131" s="16" t="s">
        <v>108</v>
      </c>
      <c r="D131" s="32" t="s">
        <v>12</v>
      </c>
      <c r="E131" s="33">
        <v>250</v>
      </c>
      <c r="F131" s="34">
        <f t="shared" si="13"/>
        <v>0</v>
      </c>
      <c r="G131" s="34">
        <f t="shared" si="12"/>
        <v>0</v>
      </c>
      <c r="H131" s="36"/>
      <c r="I131" s="76" t="e">
        <f>G131/G139</f>
        <v>#DIV/0!</v>
      </c>
      <c r="J131" s="81"/>
      <c r="N131" s="25"/>
    </row>
    <row r="132" spans="1:14" x14ac:dyDescent="0.25">
      <c r="A132" s="32" t="s">
        <v>714</v>
      </c>
      <c r="B132" s="35">
        <v>90400</v>
      </c>
      <c r="C132" s="1" t="s">
        <v>109</v>
      </c>
      <c r="D132" s="32" t="s">
        <v>12</v>
      </c>
      <c r="E132" s="33">
        <v>250</v>
      </c>
      <c r="F132" s="34">
        <f t="shared" si="13"/>
        <v>0</v>
      </c>
      <c r="G132" s="34">
        <f t="shared" si="12"/>
        <v>0</v>
      </c>
      <c r="H132" s="36"/>
      <c r="I132" s="76" t="e">
        <f>G132/G139</f>
        <v>#DIV/0!</v>
      </c>
      <c r="J132" s="81"/>
    </row>
    <row r="133" spans="1:14" x14ac:dyDescent="0.25">
      <c r="A133" s="32" t="s">
        <v>715</v>
      </c>
      <c r="B133" s="35">
        <v>90068</v>
      </c>
      <c r="C133" s="1" t="s">
        <v>110</v>
      </c>
      <c r="D133" s="32" t="s">
        <v>12</v>
      </c>
      <c r="E133" s="37">
        <v>100</v>
      </c>
      <c r="F133" s="34">
        <f t="shared" si="13"/>
        <v>0</v>
      </c>
      <c r="G133" s="34">
        <f t="shared" si="12"/>
        <v>0</v>
      </c>
      <c r="H133" s="36"/>
      <c r="I133" s="76" t="e">
        <f>G133/G139</f>
        <v>#DIV/0!</v>
      </c>
      <c r="J133" s="81"/>
    </row>
    <row r="134" spans="1:14" x14ac:dyDescent="0.25">
      <c r="A134" s="32" t="s">
        <v>716</v>
      </c>
      <c r="B134" s="35">
        <v>90399</v>
      </c>
      <c r="C134" s="1" t="s">
        <v>111</v>
      </c>
      <c r="D134" s="32" t="s">
        <v>12</v>
      </c>
      <c r="E134" s="37">
        <v>100</v>
      </c>
      <c r="F134" s="34">
        <f t="shared" si="13"/>
        <v>0</v>
      </c>
      <c r="G134" s="34">
        <f t="shared" si="12"/>
        <v>0</v>
      </c>
      <c r="H134" s="36"/>
      <c r="I134" s="76" t="e">
        <f>G134/G139</f>
        <v>#DIV/0!</v>
      </c>
      <c r="J134" s="81"/>
    </row>
    <row r="135" spans="1:14" x14ac:dyDescent="0.25">
      <c r="A135" s="32" t="s">
        <v>717</v>
      </c>
      <c r="B135" s="35">
        <v>91378</v>
      </c>
      <c r="C135" s="1" t="s">
        <v>318</v>
      </c>
      <c r="D135" s="32" t="s">
        <v>12</v>
      </c>
      <c r="E135" s="37">
        <v>300</v>
      </c>
      <c r="F135" s="34">
        <f t="shared" si="13"/>
        <v>0</v>
      </c>
      <c r="G135" s="34">
        <f t="shared" si="12"/>
        <v>0</v>
      </c>
      <c r="H135" s="36"/>
      <c r="I135" s="76" t="e">
        <f>G135/G139</f>
        <v>#DIV/0!</v>
      </c>
      <c r="J135" s="81"/>
    </row>
    <row r="136" spans="1:14" x14ac:dyDescent="0.25">
      <c r="A136" s="32" t="s">
        <v>718</v>
      </c>
      <c r="B136" s="35">
        <v>91379</v>
      </c>
      <c r="C136" s="1" t="s">
        <v>112</v>
      </c>
      <c r="D136" s="32" t="s">
        <v>12</v>
      </c>
      <c r="E136" s="37">
        <v>180</v>
      </c>
      <c r="F136" s="34">
        <f t="shared" si="13"/>
        <v>0</v>
      </c>
      <c r="G136" s="34">
        <f t="shared" si="12"/>
        <v>0</v>
      </c>
      <c r="H136" s="36"/>
      <c r="I136" s="76" t="e">
        <f>G136/G139</f>
        <v>#DIV/0!</v>
      </c>
      <c r="J136" s="81"/>
    </row>
    <row r="137" spans="1:14" x14ac:dyDescent="0.25">
      <c r="A137" s="32" t="s">
        <v>719</v>
      </c>
      <c r="B137" s="35">
        <v>91376</v>
      </c>
      <c r="C137" s="1" t="s">
        <v>323</v>
      </c>
      <c r="D137" s="32" t="s">
        <v>12</v>
      </c>
      <c r="E137" s="37">
        <v>150</v>
      </c>
      <c r="F137" s="34">
        <f t="shared" si="13"/>
        <v>0</v>
      </c>
      <c r="G137" s="34">
        <f t="shared" si="12"/>
        <v>0</v>
      </c>
      <c r="H137" s="36"/>
      <c r="I137" s="76" t="e">
        <f>G137/G139</f>
        <v>#DIV/0!</v>
      </c>
      <c r="J137" s="81"/>
    </row>
    <row r="138" spans="1:14" x14ac:dyDescent="0.25">
      <c r="A138" s="32" t="s">
        <v>720</v>
      </c>
      <c r="B138" s="35">
        <v>91513</v>
      </c>
      <c r="C138" s="1" t="s">
        <v>324</v>
      </c>
      <c r="D138" s="32" t="s">
        <v>12</v>
      </c>
      <c r="E138" s="37">
        <v>300</v>
      </c>
      <c r="F138" s="34">
        <f t="shared" si="13"/>
        <v>0</v>
      </c>
      <c r="G138" s="34">
        <f t="shared" si="12"/>
        <v>0</v>
      </c>
      <c r="H138" s="36"/>
      <c r="I138" s="76" t="e">
        <f>G138/G139</f>
        <v>#DIV/0!</v>
      </c>
      <c r="J138" s="81"/>
    </row>
    <row r="139" spans="1:14" x14ac:dyDescent="0.25">
      <c r="A139" s="32"/>
      <c r="B139" s="35"/>
      <c r="C139" s="31" t="s">
        <v>7</v>
      </c>
      <c r="D139" s="32"/>
      <c r="E139" s="33"/>
      <c r="F139" s="34"/>
      <c r="G139" s="38">
        <f>ROUND(SUM(G122:G138),2)</f>
        <v>0</v>
      </c>
      <c r="H139" s="34"/>
      <c r="I139" s="76" t="e">
        <f>SUM(I122:I138)</f>
        <v>#DIV/0!</v>
      </c>
      <c r="J139" s="81"/>
    </row>
    <row r="140" spans="1:14" x14ac:dyDescent="0.25">
      <c r="A140" s="32"/>
      <c r="B140" s="35"/>
      <c r="C140" s="1"/>
      <c r="D140" s="32"/>
      <c r="E140" s="33"/>
      <c r="F140" s="34"/>
      <c r="G140" s="34"/>
      <c r="H140" s="34"/>
      <c r="I140" s="76"/>
      <c r="J140" s="76"/>
    </row>
    <row r="141" spans="1:14" x14ac:dyDescent="0.25">
      <c r="A141" s="60">
        <v>9</v>
      </c>
      <c r="B141" s="61"/>
      <c r="C141" s="62" t="s">
        <v>113</v>
      </c>
      <c r="D141" s="32"/>
      <c r="E141" s="33"/>
      <c r="F141" s="34"/>
      <c r="G141" s="34"/>
      <c r="H141" s="34"/>
      <c r="I141" s="76"/>
      <c r="J141" s="76"/>
    </row>
    <row r="142" spans="1:14" x14ac:dyDescent="0.25">
      <c r="A142" s="32" t="s">
        <v>137</v>
      </c>
      <c r="B142" s="35">
        <v>100226</v>
      </c>
      <c r="C142" s="1" t="s">
        <v>116</v>
      </c>
      <c r="D142" s="32" t="s">
        <v>117</v>
      </c>
      <c r="E142" s="37">
        <v>80</v>
      </c>
      <c r="F142" s="34">
        <f>ROUND(H142*1.305,2)</f>
        <v>0</v>
      </c>
      <c r="G142" s="34">
        <f>ROUND(F142*E142,2)</f>
        <v>0</v>
      </c>
      <c r="H142" s="36"/>
      <c r="I142" s="76" t="e">
        <f>G142/G160</f>
        <v>#DIV/0!</v>
      </c>
      <c r="J142" s="81" t="e">
        <f>G160/F418</f>
        <v>#DIV/0!</v>
      </c>
    </row>
    <row r="143" spans="1:14" x14ac:dyDescent="0.25">
      <c r="A143" s="32" t="s">
        <v>139</v>
      </c>
      <c r="B143" s="53">
        <v>100228</v>
      </c>
      <c r="C143" s="54" t="s">
        <v>118</v>
      </c>
      <c r="D143" s="32" t="s">
        <v>117</v>
      </c>
      <c r="E143" s="37">
        <v>80</v>
      </c>
      <c r="F143" s="34">
        <f t="shared" ref="F143:F159" si="14">ROUND(H143*1.305,2)</f>
        <v>0</v>
      </c>
      <c r="G143" s="34">
        <f t="shared" ref="G143:G159" si="15">ROUND(F143*E143,2)</f>
        <v>0</v>
      </c>
      <c r="H143" s="36"/>
      <c r="I143" s="76" t="e">
        <f>G143/G160</f>
        <v>#DIV/0!</v>
      </c>
      <c r="J143" s="81"/>
    </row>
    <row r="144" spans="1:14" x14ac:dyDescent="0.25">
      <c r="A144" s="32" t="s">
        <v>140</v>
      </c>
      <c r="B144" s="53">
        <v>100816</v>
      </c>
      <c r="C144" s="54" t="s">
        <v>123</v>
      </c>
      <c r="D144" s="32" t="s">
        <v>297</v>
      </c>
      <c r="E144" s="37">
        <v>80</v>
      </c>
      <c r="F144" s="34">
        <f t="shared" si="14"/>
        <v>0</v>
      </c>
      <c r="G144" s="34">
        <f t="shared" si="15"/>
        <v>0</v>
      </c>
      <c r="H144" s="36"/>
      <c r="I144" s="76" t="e">
        <f>G144/G160</f>
        <v>#DIV/0!</v>
      </c>
      <c r="J144" s="81"/>
    </row>
    <row r="145" spans="1:10" x14ac:dyDescent="0.25">
      <c r="A145" s="32" t="s">
        <v>141</v>
      </c>
      <c r="B145" s="53">
        <v>100818</v>
      </c>
      <c r="C145" s="54" t="s">
        <v>124</v>
      </c>
      <c r="D145" s="32" t="s">
        <v>297</v>
      </c>
      <c r="E145" s="37">
        <v>80</v>
      </c>
      <c r="F145" s="34">
        <f t="shared" si="14"/>
        <v>0</v>
      </c>
      <c r="G145" s="34">
        <f t="shared" si="15"/>
        <v>0</v>
      </c>
      <c r="H145" s="36"/>
      <c r="I145" s="76" t="e">
        <f>G145/G160</f>
        <v>#DIV/0!</v>
      </c>
      <c r="J145" s="81"/>
    </row>
    <row r="146" spans="1:10" x14ac:dyDescent="0.25">
      <c r="A146" s="32" t="s">
        <v>142</v>
      </c>
      <c r="B146" s="53">
        <v>100819</v>
      </c>
      <c r="C146" s="54" t="s">
        <v>125</v>
      </c>
      <c r="D146" s="32" t="s">
        <v>297</v>
      </c>
      <c r="E146" s="33">
        <v>50</v>
      </c>
      <c r="F146" s="34">
        <f t="shared" si="14"/>
        <v>0</v>
      </c>
      <c r="G146" s="34">
        <f t="shared" si="15"/>
        <v>0</v>
      </c>
      <c r="H146" s="36"/>
      <c r="I146" s="76" t="e">
        <f>G146/G160</f>
        <v>#DIV/0!</v>
      </c>
      <c r="J146" s="81"/>
    </row>
    <row r="147" spans="1:10" x14ac:dyDescent="0.25">
      <c r="A147" s="32" t="s">
        <v>143</v>
      </c>
      <c r="B147" s="53">
        <v>100821</v>
      </c>
      <c r="C147" s="54" t="s">
        <v>126</v>
      </c>
      <c r="D147" s="32" t="s">
        <v>297</v>
      </c>
      <c r="E147" s="33">
        <v>10</v>
      </c>
      <c r="F147" s="34">
        <f t="shared" si="14"/>
        <v>0</v>
      </c>
      <c r="G147" s="34">
        <f t="shared" si="15"/>
        <v>0</v>
      </c>
      <c r="H147" s="36"/>
      <c r="I147" s="76" t="e">
        <f>G147/G160</f>
        <v>#DIV/0!</v>
      </c>
      <c r="J147" s="81"/>
    </row>
    <row r="148" spans="1:10" x14ac:dyDescent="0.25">
      <c r="A148" s="32" t="s">
        <v>144</v>
      </c>
      <c r="B148" s="53">
        <v>100306</v>
      </c>
      <c r="C148" s="54" t="s">
        <v>127</v>
      </c>
      <c r="D148" s="32" t="s">
        <v>117</v>
      </c>
      <c r="E148" s="33">
        <v>50</v>
      </c>
      <c r="F148" s="34">
        <f t="shared" si="14"/>
        <v>0</v>
      </c>
      <c r="G148" s="34">
        <f t="shared" si="15"/>
        <v>0</v>
      </c>
      <c r="H148" s="36"/>
      <c r="I148" s="76" t="e">
        <f>G148/G160</f>
        <v>#DIV/0!</v>
      </c>
      <c r="J148" s="81"/>
    </row>
    <row r="149" spans="1:10" x14ac:dyDescent="0.25">
      <c r="A149" s="32" t="s">
        <v>145</v>
      </c>
      <c r="B149" s="53">
        <v>100684</v>
      </c>
      <c r="C149" s="54" t="s">
        <v>128</v>
      </c>
      <c r="D149" s="32" t="s">
        <v>117</v>
      </c>
      <c r="E149" s="33">
        <v>30</v>
      </c>
      <c r="F149" s="34">
        <f t="shared" si="14"/>
        <v>0</v>
      </c>
      <c r="G149" s="34">
        <f t="shared" si="15"/>
        <v>0</v>
      </c>
      <c r="H149" s="36"/>
      <c r="I149" s="76" t="e">
        <f>G149/G160</f>
        <v>#DIV/0!</v>
      </c>
      <c r="J149" s="81"/>
    </row>
    <row r="150" spans="1:10" x14ac:dyDescent="0.25">
      <c r="A150" s="32" t="s">
        <v>149</v>
      </c>
      <c r="B150" s="53">
        <v>100290</v>
      </c>
      <c r="C150" s="54" t="s">
        <v>129</v>
      </c>
      <c r="D150" s="32" t="s">
        <v>117</v>
      </c>
      <c r="E150" s="33">
        <v>30</v>
      </c>
      <c r="F150" s="34">
        <f t="shared" si="14"/>
        <v>0</v>
      </c>
      <c r="G150" s="34">
        <f t="shared" si="15"/>
        <v>0</v>
      </c>
      <c r="H150" s="36"/>
      <c r="I150" s="76" t="e">
        <f>G150/G160</f>
        <v>#DIV/0!</v>
      </c>
      <c r="J150" s="81"/>
    </row>
    <row r="151" spans="1:10" x14ac:dyDescent="0.25">
      <c r="A151" s="32" t="s">
        <v>150</v>
      </c>
      <c r="B151" s="53">
        <v>100407</v>
      </c>
      <c r="C151" s="54" t="s">
        <v>130</v>
      </c>
      <c r="D151" s="32" t="s">
        <v>117</v>
      </c>
      <c r="E151" s="33">
        <v>30</v>
      </c>
      <c r="F151" s="34">
        <f t="shared" si="14"/>
        <v>0</v>
      </c>
      <c r="G151" s="34">
        <f t="shared" si="15"/>
        <v>0</v>
      </c>
      <c r="H151" s="36"/>
      <c r="I151" s="76" t="e">
        <f>G151/G160</f>
        <v>#DIV/0!</v>
      </c>
      <c r="J151" s="81"/>
    </row>
    <row r="152" spans="1:10" x14ac:dyDescent="0.25">
      <c r="A152" s="32" t="s">
        <v>151</v>
      </c>
      <c r="B152" s="53">
        <v>100820</v>
      </c>
      <c r="C152" s="54" t="s">
        <v>131</v>
      </c>
      <c r="D152" s="32" t="s">
        <v>297</v>
      </c>
      <c r="E152" s="33">
        <v>30</v>
      </c>
      <c r="F152" s="34">
        <f t="shared" si="14"/>
        <v>0</v>
      </c>
      <c r="G152" s="34">
        <f t="shared" si="15"/>
        <v>0</v>
      </c>
      <c r="H152" s="36"/>
      <c r="I152" s="76" t="e">
        <f>G152/G160</f>
        <v>#DIV/0!</v>
      </c>
      <c r="J152" s="81"/>
    </row>
    <row r="153" spans="1:10" x14ac:dyDescent="0.25">
      <c r="A153" s="32" t="s">
        <v>317</v>
      </c>
      <c r="B153" s="53">
        <v>100823</v>
      </c>
      <c r="C153" s="54" t="s">
        <v>132</v>
      </c>
      <c r="D153" s="32" t="s">
        <v>133</v>
      </c>
      <c r="E153" s="33">
        <v>30</v>
      </c>
      <c r="F153" s="34">
        <f t="shared" si="14"/>
        <v>0</v>
      </c>
      <c r="G153" s="34">
        <f t="shared" si="15"/>
        <v>0</v>
      </c>
      <c r="H153" s="36"/>
      <c r="I153" s="76" t="e">
        <f>G153/G160</f>
        <v>#DIV/0!</v>
      </c>
      <c r="J153" s="81"/>
    </row>
    <row r="154" spans="1:10" x14ac:dyDescent="0.25">
      <c r="A154" s="32" t="s">
        <v>322</v>
      </c>
      <c r="B154" s="53">
        <v>100824</v>
      </c>
      <c r="C154" s="54" t="s">
        <v>134</v>
      </c>
      <c r="D154" s="32" t="s">
        <v>297</v>
      </c>
      <c r="E154" s="33">
        <v>30</v>
      </c>
      <c r="F154" s="34">
        <f t="shared" si="14"/>
        <v>0</v>
      </c>
      <c r="G154" s="34">
        <f t="shared" si="15"/>
        <v>0</v>
      </c>
      <c r="H154" s="36"/>
      <c r="I154" s="76" t="e">
        <f>G154/G160</f>
        <v>#DIV/0!</v>
      </c>
      <c r="J154" s="81"/>
    </row>
    <row r="155" spans="1:10" ht="30" x14ac:dyDescent="0.25">
      <c r="A155" s="32" t="s">
        <v>595</v>
      </c>
      <c r="B155" s="53">
        <v>101274</v>
      </c>
      <c r="C155" s="54" t="s">
        <v>642</v>
      </c>
      <c r="D155" s="32" t="s">
        <v>297</v>
      </c>
      <c r="E155" s="37">
        <v>70</v>
      </c>
      <c r="F155" s="34">
        <f t="shared" si="14"/>
        <v>0</v>
      </c>
      <c r="G155" s="34">
        <f t="shared" si="15"/>
        <v>0</v>
      </c>
      <c r="H155" s="36"/>
      <c r="I155" s="76" t="e">
        <f>G155/G160</f>
        <v>#DIV/0!</v>
      </c>
      <c r="J155" s="81"/>
    </row>
    <row r="156" spans="1:10" x14ac:dyDescent="0.25">
      <c r="A156" s="32" t="s">
        <v>596</v>
      </c>
      <c r="B156" s="53">
        <v>101273</v>
      </c>
      <c r="C156" s="54" t="s">
        <v>135</v>
      </c>
      <c r="D156" s="32" t="s">
        <v>297</v>
      </c>
      <c r="E156" s="37">
        <v>50</v>
      </c>
      <c r="F156" s="34">
        <f t="shared" si="14"/>
        <v>0</v>
      </c>
      <c r="G156" s="34">
        <f t="shared" si="15"/>
        <v>0</v>
      </c>
      <c r="H156" s="36"/>
      <c r="I156" s="76" t="e">
        <f>G156/G160</f>
        <v>#DIV/0!</v>
      </c>
      <c r="J156" s="81"/>
    </row>
    <row r="157" spans="1:10" x14ac:dyDescent="0.25">
      <c r="A157" s="32" t="s">
        <v>597</v>
      </c>
      <c r="B157" s="53" t="s">
        <v>588</v>
      </c>
      <c r="C157" s="54" t="s">
        <v>325</v>
      </c>
      <c r="D157" s="32" t="s">
        <v>297</v>
      </c>
      <c r="E157" s="33">
        <v>100</v>
      </c>
      <c r="F157" s="34">
        <f t="shared" si="14"/>
        <v>0</v>
      </c>
      <c r="G157" s="34">
        <f t="shared" si="15"/>
        <v>0</v>
      </c>
      <c r="H157" s="36"/>
      <c r="I157" s="76" t="e">
        <f>G157/G160</f>
        <v>#DIV/0!</v>
      </c>
      <c r="J157" s="81"/>
    </row>
    <row r="158" spans="1:10" x14ac:dyDescent="0.25">
      <c r="A158" s="32" t="s">
        <v>598</v>
      </c>
      <c r="B158" s="40">
        <v>101272</v>
      </c>
      <c r="C158" s="54" t="s">
        <v>350</v>
      </c>
      <c r="D158" s="32" t="s">
        <v>297</v>
      </c>
      <c r="E158" s="33">
        <v>50</v>
      </c>
      <c r="F158" s="34">
        <f t="shared" si="14"/>
        <v>0</v>
      </c>
      <c r="G158" s="34">
        <f t="shared" si="15"/>
        <v>0</v>
      </c>
      <c r="H158" s="36"/>
      <c r="I158" s="76" t="e">
        <f>G158/G160</f>
        <v>#DIV/0!</v>
      </c>
      <c r="J158" s="81"/>
    </row>
    <row r="159" spans="1:10" s="21" customFormat="1" x14ac:dyDescent="0.25">
      <c r="A159" s="32" t="s">
        <v>721</v>
      </c>
      <c r="B159" s="40" t="s">
        <v>645</v>
      </c>
      <c r="C159" s="54" t="s">
        <v>646</v>
      </c>
      <c r="D159" s="32" t="s">
        <v>297</v>
      </c>
      <c r="E159" s="33">
        <v>200</v>
      </c>
      <c r="F159" s="34">
        <f t="shared" si="14"/>
        <v>0</v>
      </c>
      <c r="G159" s="34">
        <f t="shared" si="15"/>
        <v>0</v>
      </c>
      <c r="H159" s="36"/>
      <c r="I159" s="76" t="e">
        <f>G159/G160</f>
        <v>#DIV/0!</v>
      </c>
      <c r="J159" s="81"/>
    </row>
    <row r="160" spans="1:10" x14ac:dyDescent="0.25">
      <c r="A160" s="32"/>
      <c r="B160" s="35"/>
      <c r="C160" s="31" t="s">
        <v>7</v>
      </c>
      <c r="D160" s="32"/>
      <c r="E160" s="33"/>
      <c r="F160" s="34"/>
      <c r="G160" s="38">
        <f>ROUND(SUM(G142:G159),2)</f>
        <v>0</v>
      </c>
      <c r="H160" s="34"/>
      <c r="I160" s="76" t="e">
        <f>SUM(I142:I159)</f>
        <v>#DIV/0!</v>
      </c>
      <c r="J160" s="81"/>
    </row>
    <row r="161" spans="1:10" x14ac:dyDescent="0.25">
      <c r="A161" s="32"/>
      <c r="B161" s="53"/>
      <c r="C161" s="54"/>
      <c r="D161" s="32"/>
      <c r="E161" s="33"/>
      <c r="F161" s="34"/>
      <c r="G161" s="34"/>
      <c r="H161" s="34"/>
      <c r="I161" s="76"/>
      <c r="J161" s="76"/>
    </row>
    <row r="162" spans="1:10" x14ac:dyDescent="0.25">
      <c r="A162" s="29">
        <v>10</v>
      </c>
      <c r="B162" s="30"/>
      <c r="C162" s="31" t="s">
        <v>136</v>
      </c>
      <c r="D162" s="32"/>
      <c r="E162" s="33"/>
      <c r="F162" s="34"/>
      <c r="G162" s="34"/>
      <c r="H162" s="34"/>
      <c r="I162" s="76"/>
      <c r="J162" s="76"/>
    </row>
    <row r="163" spans="1:10" x14ac:dyDescent="0.25">
      <c r="A163" s="32" t="s">
        <v>152</v>
      </c>
      <c r="B163" s="35">
        <v>110142</v>
      </c>
      <c r="C163" s="1" t="s">
        <v>138</v>
      </c>
      <c r="D163" s="32" t="s">
        <v>17</v>
      </c>
      <c r="E163" s="37">
        <v>100</v>
      </c>
      <c r="F163" s="34">
        <f>ROUND(H163*1.305,2)</f>
        <v>0</v>
      </c>
      <c r="G163" s="34">
        <f>ROUND(F163*E163,2)</f>
        <v>0</v>
      </c>
      <c r="H163" s="36"/>
      <c r="I163" s="76" t="e">
        <f>G163/G175</f>
        <v>#DIV/0!</v>
      </c>
      <c r="J163" s="81" t="e">
        <f>G175/F418</f>
        <v>#DIV/0!</v>
      </c>
    </row>
    <row r="164" spans="1:10" x14ac:dyDescent="0.25">
      <c r="A164" s="32" t="s">
        <v>153</v>
      </c>
      <c r="B164" s="35">
        <v>110143</v>
      </c>
      <c r="C164" s="1" t="s">
        <v>146</v>
      </c>
      <c r="D164" s="32" t="s">
        <v>12</v>
      </c>
      <c r="E164" s="37">
        <v>600</v>
      </c>
      <c r="F164" s="34">
        <f t="shared" ref="F164:F174" si="16">ROUND(H164*1.305,2)</f>
        <v>0</v>
      </c>
      <c r="G164" s="34">
        <f t="shared" ref="G164:G174" si="17">ROUND(F164*E164,2)</f>
        <v>0</v>
      </c>
      <c r="H164" s="36"/>
      <c r="I164" s="76" t="e">
        <f>G164/G175</f>
        <v>#DIV/0!</v>
      </c>
      <c r="J164" s="81"/>
    </row>
    <row r="165" spans="1:10" x14ac:dyDescent="0.25">
      <c r="A165" s="32" t="s">
        <v>154</v>
      </c>
      <c r="B165" s="35">
        <v>110762</v>
      </c>
      <c r="C165" s="1" t="s">
        <v>332</v>
      </c>
      <c r="D165" s="32" t="s">
        <v>12</v>
      </c>
      <c r="E165" s="37">
        <v>500</v>
      </c>
      <c r="F165" s="34">
        <f t="shared" si="16"/>
        <v>0</v>
      </c>
      <c r="G165" s="34">
        <f t="shared" si="17"/>
        <v>0</v>
      </c>
      <c r="H165" s="36"/>
      <c r="I165" s="76" t="e">
        <f>G165/G175</f>
        <v>#DIV/0!</v>
      </c>
      <c r="J165" s="81"/>
    </row>
    <row r="166" spans="1:10" x14ac:dyDescent="0.25">
      <c r="A166" s="32" t="s">
        <v>155</v>
      </c>
      <c r="B166" s="35">
        <v>110763</v>
      </c>
      <c r="C166" s="1" t="s">
        <v>333</v>
      </c>
      <c r="D166" s="32" t="s">
        <v>12</v>
      </c>
      <c r="E166" s="37">
        <v>600</v>
      </c>
      <c r="F166" s="34">
        <f t="shared" si="16"/>
        <v>0</v>
      </c>
      <c r="G166" s="34">
        <f t="shared" si="17"/>
        <v>0</v>
      </c>
      <c r="H166" s="36"/>
      <c r="I166" s="76" t="e">
        <f>G166/G175</f>
        <v>#DIV/0!</v>
      </c>
      <c r="J166" s="81"/>
    </row>
    <row r="167" spans="1:10" x14ac:dyDescent="0.25">
      <c r="A167" s="32" t="s">
        <v>156</v>
      </c>
      <c r="B167" s="35">
        <v>110810</v>
      </c>
      <c r="C167" s="1" t="s">
        <v>147</v>
      </c>
      <c r="D167" s="32" t="s">
        <v>9</v>
      </c>
      <c r="E167" s="33">
        <v>50</v>
      </c>
      <c r="F167" s="34">
        <f t="shared" si="16"/>
        <v>0</v>
      </c>
      <c r="G167" s="34">
        <f t="shared" si="17"/>
        <v>0</v>
      </c>
      <c r="H167" s="36"/>
      <c r="I167" s="76" t="e">
        <f>G167/G175</f>
        <v>#DIV/0!</v>
      </c>
      <c r="J167" s="81"/>
    </row>
    <row r="168" spans="1:10" x14ac:dyDescent="0.25">
      <c r="A168" s="32" t="s">
        <v>157</v>
      </c>
      <c r="B168" s="35">
        <v>110826</v>
      </c>
      <c r="C168" s="1" t="s">
        <v>148</v>
      </c>
      <c r="D168" s="32" t="s">
        <v>9</v>
      </c>
      <c r="E168" s="33">
        <v>100</v>
      </c>
      <c r="F168" s="34">
        <f t="shared" si="16"/>
        <v>0</v>
      </c>
      <c r="G168" s="34">
        <f t="shared" si="17"/>
        <v>0</v>
      </c>
      <c r="H168" s="36"/>
      <c r="I168" s="76" t="e">
        <f>G168/G175</f>
        <v>#DIV/0!</v>
      </c>
      <c r="J168" s="81"/>
    </row>
    <row r="169" spans="1:10" x14ac:dyDescent="0.25">
      <c r="A169" s="32" t="s">
        <v>326</v>
      </c>
      <c r="B169" s="35" t="s">
        <v>588</v>
      </c>
      <c r="C169" s="1" t="s">
        <v>610</v>
      </c>
      <c r="D169" s="32" t="s">
        <v>12</v>
      </c>
      <c r="E169" s="37">
        <v>700</v>
      </c>
      <c r="F169" s="34">
        <f t="shared" si="16"/>
        <v>0</v>
      </c>
      <c r="G169" s="34">
        <f t="shared" si="17"/>
        <v>0</v>
      </c>
      <c r="H169" s="36"/>
      <c r="I169" s="76" t="e">
        <f>G169/G175</f>
        <v>#DIV/0!</v>
      </c>
      <c r="J169" s="81"/>
    </row>
    <row r="170" spans="1:10" x14ac:dyDescent="0.25">
      <c r="A170" s="32" t="s">
        <v>327</v>
      </c>
      <c r="B170" s="35" t="s">
        <v>588</v>
      </c>
      <c r="C170" s="1" t="s">
        <v>611</v>
      </c>
      <c r="D170" s="32" t="s">
        <v>12</v>
      </c>
      <c r="E170" s="37">
        <v>200</v>
      </c>
      <c r="F170" s="34">
        <f t="shared" si="16"/>
        <v>0</v>
      </c>
      <c r="G170" s="34">
        <f t="shared" si="17"/>
        <v>0</v>
      </c>
      <c r="H170" s="36"/>
      <c r="I170" s="76" t="e">
        <f>G170/G175</f>
        <v>#DIV/0!</v>
      </c>
      <c r="J170" s="81"/>
    </row>
    <row r="171" spans="1:10" x14ac:dyDescent="0.25">
      <c r="A171" s="32" t="s">
        <v>328</v>
      </c>
      <c r="B171" s="35">
        <v>110581</v>
      </c>
      <c r="C171" s="1" t="s">
        <v>334</v>
      </c>
      <c r="D171" s="32" t="s">
        <v>12</v>
      </c>
      <c r="E171" s="37">
        <v>500</v>
      </c>
      <c r="F171" s="34">
        <f t="shared" si="16"/>
        <v>0</v>
      </c>
      <c r="G171" s="34">
        <f t="shared" si="17"/>
        <v>0</v>
      </c>
      <c r="H171" s="36"/>
      <c r="I171" s="76" t="e">
        <f>G171/G175</f>
        <v>#DIV/0!</v>
      </c>
      <c r="J171" s="81"/>
    </row>
    <row r="172" spans="1:10" x14ac:dyDescent="0.25">
      <c r="A172" s="32" t="s">
        <v>329</v>
      </c>
      <c r="B172" s="35">
        <v>110148</v>
      </c>
      <c r="C172" s="1" t="s">
        <v>335</v>
      </c>
      <c r="D172" s="32" t="s">
        <v>12</v>
      </c>
      <c r="E172" s="37">
        <v>100</v>
      </c>
      <c r="F172" s="34">
        <f t="shared" si="16"/>
        <v>0</v>
      </c>
      <c r="G172" s="34">
        <f t="shared" si="17"/>
        <v>0</v>
      </c>
      <c r="H172" s="36"/>
      <c r="I172" s="76" t="e">
        <f>G172/G175</f>
        <v>#DIV/0!</v>
      </c>
      <c r="J172" s="81"/>
    </row>
    <row r="173" spans="1:10" x14ac:dyDescent="0.25">
      <c r="A173" s="32" t="s">
        <v>330</v>
      </c>
      <c r="B173" s="63">
        <v>110657</v>
      </c>
      <c r="C173" s="1" t="s">
        <v>592</v>
      </c>
      <c r="D173" s="32" t="s">
        <v>296</v>
      </c>
      <c r="E173" s="37">
        <v>300</v>
      </c>
      <c r="F173" s="34">
        <f t="shared" si="16"/>
        <v>0</v>
      </c>
      <c r="G173" s="34">
        <f t="shared" si="17"/>
        <v>0</v>
      </c>
      <c r="H173" s="36"/>
      <c r="I173" s="76" t="e">
        <f>G173/G175</f>
        <v>#DIV/0!</v>
      </c>
      <c r="J173" s="81"/>
    </row>
    <row r="174" spans="1:10" x14ac:dyDescent="0.25">
      <c r="A174" s="32" t="s">
        <v>331</v>
      </c>
      <c r="B174" s="35" t="s">
        <v>588</v>
      </c>
      <c r="C174" s="1" t="s">
        <v>612</v>
      </c>
      <c r="D174" s="32" t="s">
        <v>12</v>
      </c>
      <c r="E174" s="37">
        <v>100</v>
      </c>
      <c r="F174" s="34">
        <f t="shared" si="16"/>
        <v>0</v>
      </c>
      <c r="G174" s="34">
        <f t="shared" si="17"/>
        <v>0</v>
      </c>
      <c r="H174" s="36"/>
      <c r="I174" s="76" t="e">
        <f>G174/G175</f>
        <v>#DIV/0!</v>
      </c>
      <c r="J174" s="81"/>
    </row>
    <row r="175" spans="1:10" x14ac:dyDescent="0.25">
      <c r="A175" s="32"/>
      <c r="B175" s="35"/>
      <c r="C175" s="31" t="s">
        <v>7</v>
      </c>
      <c r="D175" s="32"/>
      <c r="E175" s="33"/>
      <c r="F175" s="34"/>
      <c r="G175" s="38">
        <f>ROUND(SUM(G163:G174),2)</f>
        <v>0</v>
      </c>
      <c r="H175" s="34"/>
      <c r="I175" s="76" t="e">
        <f>SUM(I163:I174)</f>
        <v>#DIV/0!</v>
      </c>
      <c r="J175" s="81"/>
    </row>
    <row r="176" spans="1:10" x14ac:dyDescent="0.25">
      <c r="A176" s="32"/>
      <c r="B176" s="35"/>
      <c r="C176" s="1"/>
      <c r="D176" s="32"/>
      <c r="E176" s="33"/>
      <c r="F176" s="34"/>
      <c r="G176" s="34"/>
      <c r="H176" s="34"/>
      <c r="I176" s="76"/>
      <c r="J176" s="76"/>
    </row>
    <row r="177" spans="1:13" x14ac:dyDescent="0.25">
      <c r="A177" s="29">
        <v>11</v>
      </c>
      <c r="B177" s="30"/>
      <c r="C177" s="31" t="s">
        <v>336</v>
      </c>
      <c r="D177" s="32"/>
      <c r="E177" s="33"/>
      <c r="F177" s="34"/>
      <c r="G177" s="34"/>
      <c r="H177" s="34"/>
      <c r="I177" s="76"/>
      <c r="J177" s="76"/>
    </row>
    <row r="178" spans="1:13" x14ac:dyDescent="0.25">
      <c r="A178" s="32" t="s">
        <v>160</v>
      </c>
      <c r="B178" s="35">
        <v>120164</v>
      </c>
      <c r="C178" s="1" t="s">
        <v>337</v>
      </c>
      <c r="D178" s="32" t="s">
        <v>9</v>
      </c>
      <c r="E178" s="37">
        <v>200</v>
      </c>
      <c r="F178" s="34">
        <f>ROUND(H178*1.305,2)</f>
        <v>0</v>
      </c>
      <c r="G178" s="34">
        <f>ROUND(F178*E178,2)</f>
        <v>0</v>
      </c>
      <c r="H178" s="36"/>
      <c r="I178" s="76" t="e">
        <f>G178/G182</f>
        <v>#DIV/0!</v>
      </c>
      <c r="J178" s="81" t="e">
        <f>G182/F418</f>
        <v>#DIV/0!</v>
      </c>
      <c r="L178" s="25"/>
      <c r="M178" s="26"/>
    </row>
    <row r="179" spans="1:13" ht="30" x14ac:dyDescent="0.25">
      <c r="A179" s="32" t="s">
        <v>163</v>
      </c>
      <c r="B179" s="35">
        <v>120733</v>
      </c>
      <c r="C179" s="1" t="s">
        <v>338</v>
      </c>
      <c r="D179" s="32" t="s">
        <v>12</v>
      </c>
      <c r="E179" s="37">
        <v>80</v>
      </c>
      <c r="F179" s="34">
        <f t="shared" ref="F179:F181" si="18">ROUND(H179*1.305,2)</f>
        <v>0</v>
      </c>
      <c r="G179" s="34">
        <f t="shared" ref="G179:G181" si="19">ROUND(F179*E179,2)</f>
        <v>0</v>
      </c>
      <c r="H179" s="36"/>
      <c r="I179" s="76" t="e">
        <f>G179/G182</f>
        <v>#DIV/0!</v>
      </c>
      <c r="J179" s="81"/>
    </row>
    <row r="180" spans="1:13" x14ac:dyDescent="0.25">
      <c r="A180" s="32" t="s">
        <v>164</v>
      </c>
      <c r="B180" s="35">
        <v>120734</v>
      </c>
      <c r="C180" s="1" t="s">
        <v>339</v>
      </c>
      <c r="D180" s="32" t="s">
        <v>12</v>
      </c>
      <c r="E180" s="37">
        <v>80</v>
      </c>
      <c r="F180" s="34">
        <f t="shared" si="18"/>
        <v>0</v>
      </c>
      <c r="G180" s="34">
        <f t="shared" si="19"/>
        <v>0</v>
      </c>
      <c r="H180" s="36"/>
      <c r="I180" s="76" t="e">
        <f>G180/G182</f>
        <v>#DIV/0!</v>
      </c>
      <c r="J180" s="81"/>
    </row>
    <row r="181" spans="1:13" x14ac:dyDescent="0.25">
      <c r="A181" s="32" t="s">
        <v>165</v>
      </c>
      <c r="B181" s="35">
        <v>120770</v>
      </c>
      <c r="C181" s="1" t="s">
        <v>158</v>
      </c>
      <c r="D181" s="32" t="s">
        <v>9</v>
      </c>
      <c r="E181" s="37">
        <v>300</v>
      </c>
      <c r="F181" s="34">
        <f t="shared" si="18"/>
        <v>0</v>
      </c>
      <c r="G181" s="34">
        <f t="shared" si="19"/>
        <v>0</v>
      </c>
      <c r="H181" s="36"/>
      <c r="I181" s="76" t="e">
        <f>G181/G182</f>
        <v>#DIV/0!</v>
      </c>
      <c r="J181" s="81"/>
    </row>
    <row r="182" spans="1:13" x14ac:dyDescent="0.25">
      <c r="A182" s="32"/>
      <c r="B182" s="35"/>
      <c r="C182" s="31" t="s">
        <v>7</v>
      </c>
      <c r="D182" s="32"/>
      <c r="E182" s="33"/>
      <c r="F182" s="34"/>
      <c r="G182" s="38">
        <f>ROUND(SUM(G178:G181),2)</f>
        <v>0</v>
      </c>
      <c r="H182" s="34"/>
      <c r="I182" s="76" t="e">
        <f>SUM(I178:I181)</f>
        <v>#DIV/0!</v>
      </c>
      <c r="J182" s="81"/>
    </row>
    <row r="183" spans="1:13" x14ac:dyDescent="0.25">
      <c r="A183" s="32"/>
      <c r="B183" s="35"/>
      <c r="C183" s="1"/>
      <c r="D183" s="32"/>
      <c r="E183" s="33"/>
      <c r="F183" s="34"/>
      <c r="G183" s="34"/>
      <c r="H183" s="34"/>
      <c r="I183" s="76"/>
      <c r="J183" s="76"/>
    </row>
    <row r="184" spans="1:13" x14ac:dyDescent="0.25">
      <c r="A184" s="29">
        <v>12</v>
      </c>
      <c r="B184" s="30"/>
      <c r="C184" s="31" t="s">
        <v>159</v>
      </c>
      <c r="D184" s="32"/>
      <c r="E184" s="33"/>
      <c r="F184" s="34"/>
      <c r="G184" s="34"/>
      <c r="H184" s="34"/>
      <c r="I184" s="76"/>
      <c r="J184" s="76"/>
    </row>
    <row r="185" spans="1:13" x14ac:dyDescent="0.25">
      <c r="A185" s="32" t="s">
        <v>168</v>
      </c>
      <c r="B185" s="35">
        <v>130110</v>
      </c>
      <c r="C185" s="1" t="s">
        <v>161</v>
      </c>
      <c r="D185" s="32" t="s">
        <v>12</v>
      </c>
      <c r="E185" s="37">
        <v>300</v>
      </c>
      <c r="F185" s="34">
        <f>ROUND(H185*1.305,2)</f>
        <v>0</v>
      </c>
      <c r="G185" s="34">
        <f>ROUND(F185*E185,2)</f>
        <v>0</v>
      </c>
      <c r="H185" s="36"/>
      <c r="I185" s="76" t="e">
        <f>G185/G197</f>
        <v>#DIV/0!</v>
      </c>
      <c r="J185" s="81" t="e">
        <f>G197/F418</f>
        <v>#DIV/0!</v>
      </c>
    </row>
    <row r="186" spans="1:13" x14ac:dyDescent="0.25">
      <c r="A186" s="32" t="s">
        <v>171</v>
      </c>
      <c r="B186" s="35">
        <v>130113</v>
      </c>
      <c r="C186" s="1" t="s">
        <v>162</v>
      </c>
      <c r="D186" s="32" t="s">
        <v>12</v>
      </c>
      <c r="E186" s="33">
        <v>300</v>
      </c>
      <c r="F186" s="34">
        <f t="shared" ref="F186:F196" si="20">ROUND(H186*1.305,2)</f>
        <v>0</v>
      </c>
      <c r="G186" s="34">
        <f t="shared" ref="G186:G196" si="21">ROUND(F186*E186,2)</f>
        <v>0</v>
      </c>
      <c r="H186" s="36"/>
      <c r="I186" s="76" t="e">
        <f>G186/G197</f>
        <v>#DIV/0!</v>
      </c>
      <c r="J186" s="81"/>
    </row>
    <row r="187" spans="1:13" x14ac:dyDescent="0.25">
      <c r="A187" s="32" t="s">
        <v>172</v>
      </c>
      <c r="B187" s="35">
        <v>130725</v>
      </c>
      <c r="C187" s="1" t="s">
        <v>340</v>
      </c>
      <c r="D187" s="32" t="s">
        <v>12</v>
      </c>
      <c r="E187" s="37">
        <v>200</v>
      </c>
      <c r="F187" s="34">
        <f t="shared" si="20"/>
        <v>0</v>
      </c>
      <c r="G187" s="34">
        <f t="shared" si="21"/>
        <v>0</v>
      </c>
      <c r="H187" s="36"/>
      <c r="I187" s="76" t="e">
        <f>G187/G197</f>
        <v>#DIV/0!</v>
      </c>
      <c r="J187" s="81"/>
    </row>
    <row r="188" spans="1:13" x14ac:dyDescent="0.25">
      <c r="A188" s="32" t="s">
        <v>173</v>
      </c>
      <c r="B188" s="35">
        <v>130492</v>
      </c>
      <c r="C188" s="1" t="s">
        <v>166</v>
      </c>
      <c r="D188" s="32" t="s">
        <v>12</v>
      </c>
      <c r="E188" s="37">
        <v>300</v>
      </c>
      <c r="F188" s="34">
        <f t="shared" si="20"/>
        <v>0</v>
      </c>
      <c r="G188" s="34">
        <f t="shared" si="21"/>
        <v>0</v>
      </c>
      <c r="H188" s="36"/>
      <c r="I188" s="76" t="e">
        <f>G188/G197</f>
        <v>#DIV/0!</v>
      </c>
      <c r="J188" s="81"/>
    </row>
    <row r="189" spans="1:13" x14ac:dyDescent="0.25">
      <c r="A189" s="32" t="s">
        <v>722</v>
      </c>
      <c r="B189" s="35" t="s">
        <v>588</v>
      </c>
      <c r="C189" s="1" t="s">
        <v>613</v>
      </c>
      <c r="D189" s="32" t="s">
        <v>12</v>
      </c>
      <c r="E189" s="37">
        <v>300</v>
      </c>
      <c r="F189" s="34">
        <f t="shared" si="20"/>
        <v>0</v>
      </c>
      <c r="G189" s="34">
        <f t="shared" si="21"/>
        <v>0</v>
      </c>
      <c r="H189" s="36"/>
      <c r="I189" s="76" t="e">
        <f>G189/G197</f>
        <v>#DIV/0!</v>
      </c>
      <c r="J189" s="81"/>
    </row>
    <row r="190" spans="1:13" x14ac:dyDescent="0.25">
      <c r="A190" s="32" t="s">
        <v>723</v>
      </c>
      <c r="B190" s="35" t="s">
        <v>588</v>
      </c>
      <c r="C190" s="1" t="s">
        <v>614</v>
      </c>
      <c r="D190" s="32" t="s">
        <v>12</v>
      </c>
      <c r="E190" s="37">
        <v>300</v>
      </c>
      <c r="F190" s="34">
        <f t="shared" si="20"/>
        <v>0</v>
      </c>
      <c r="G190" s="34">
        <f t="shared" si="21"/>
        <v>0</v>
      </c>
      <c r="H190" s="36"/>
      <c r="I190" s="76" t="e">
        <f>G190/G197</f>
        <v>#DIV/0!</v>
      </c>
      <c r="J190" s="81"/>
    </row>
    <row r="191" spans="1:13" ht="30" x14ac:dyDescent="0.25">
      <c r="A191" s="32" t="s">
        <v>724</v>
      </c>
      <c r="B191" s="35" t="s">
        <v>588</v>
      </c>
      <c r="C191" s="16" t="s">
        <v>593</v>
      </c>
      <c r="D191" s="32" t="s">
        <v>12</v>
      </c>
      <c r="E191" s="37">
        <v>150</v>
      </c>
      <c r="F191" s="34">
        <f>ROUND(H191*1.305,2)</f>
        <v>0</v>
      </c>
      <c r="G191" s="34">
        <f t="shared" si="21"/>
        <v>0</v>
      </c>
      <c r="H191" s="36"/>
      <c r="I191" s="76" t="e">
        <f>G191/G197</f>
        <v>#DIV/0!</v>
      </c>
      <c r="J191" s="81"/>
    </row>
    <row r="192" spans="1:13" x14ac:dyDescent="0.25">
      <c r="A192" s="32" t="s">
        <v>725</v>
      </c>
      <c r="B192" s="35" t="s">
        <v>588</v>
      </c>
      <c r="C192" s="16" t="s">
        <v>615</v>
      </c>
      <c r="D192" s="32" t="s">
        <v>12</v>
      </c>
      <c r="E192" s="37">
        <v>100</v>
      </c>
      <c r="F192" s="34">
        <f t="shared" si="20"/>
        <v>0</v>
      </c>
      <c r="G192" s="34">
        <f t="shared" si="21"/>
        <v>0</v>
      </c>
      <c r="H192" s="36"/>
      <c r="I192" s="76" t="e">
        <f>G192/G197</f>
        <v>#DIV/0!</v>
      </c>
      <c r="J192" s="81"/>
    </row>
    <row r="193" spans="1:10" x14ac:dyDescent="0.25">
      <c r="A193" s="32" t="s">
        <v>726</v>
      </c>
      <c r="B193" s="35" t="s">
        <v>588</v>
      </c>
      <c r="C193" s="16" t="s">
        <v>607</v>
      </c>
      <c r="D193" s="32" t="s">
        <v>12</v>
      </c>
      <c r="E193" s="37">
        <v>80</v>
      </c>
      <c r="F193" s="34">
        <f t="shared" si="20"/>
        <v>0</v>
      </c>
      <c r="G193" s="34">
        <f t="shared" si="21"/>
        <v>0</v>
      </c>
      <c r="H193" s="36"/>
      <c r="I193" s="76" t="e">
        <f>G193/G197</f>
        <v>#DIV/0!</v>
      </c>
      <c r="J193" s="81"/>
    </row>
    <row r="194" spans="1:10" x14ac:dyDescent="0.25">
      <c r="A194" s="32" t="s">
        <v>727</v>
      </c>
      <c r="B194" s="35">
        <v>130122</v>
      </c>
      <c r="C194" s="16" t="s">
        <v>608</v>
      </c>
      <c r="D194" s="32" t="s">
        <v>12</v>
      </c>
      <c r="E194" s="37">
        <v>80</v>
      </c>
      <c r="F194" s="34">
        <f t="shared" si="20"/>
        <v>0</v>
      </c>
      <c r="G194" s="34">
        <f t="shared" si="21"/>
        <v>0</v>
      </c>
      <c r="H194" s="36"/>
      <c r="I194" s="76" t="e">
        <f>G194/G197</f>
        <v>#DIV/0!</v>
      </c>
      <c r="J194" s="81"/>
    </row>
    <row r="195" spans="1:10" x14ac:dyDescent="0.25">
      <c r="A195" s="32" t="s">
        <v>728</v>
      </c>
      <c r="B195" s="40">
        <v>130728</v>
      </c>
      <c r="C195" s="1" t="s">
        <v>342</v>
      </c>
      <c r="D195" s="32" t="s">
        <v>12</v>
      </c>
      <c r="E195" s="37">
        <v>200</v>
      </c>
      <c r="F195" s="34">
        <f t="shared" si="20"/>
        <v>0</v>
      </c>
      <c r="G195" s="34">
        <f t="shared" si="21"/>
        <v>0</v>
      </c>
      <c r="H195" s="36"/>
      <c r="I195" s="76" t="e">
        <f>G195/G197</f>
        <v>#DIV/0!</v>
      </c>
      <c r="J195" s="81"/>
    </row>
    <row r="196" spans="1:10" ht="30" x14ac:dyDescent="0.25">
      <c r="A196" s="32" t="s">
        <v>729</v>
      </c>
      <c r="B196" s="40">
        <v>130728</v>
      </c>
      <c r="C196" s="1" t="s">
        <v>341</v>
      </c>
      <c r="D196" s="32" t="s">
        <v>12</v>
      </c>
      <c r="E196" s="37">
        <v>100</v>
      </c>
      <c r="F196" s="34">
        <f t="shared" si="20"/>
        <v>0</v>
      </c>
      <c r="G196" s="34">
        <f t="shared" si="21"/>
        <v>0</v>
      </c>
      <c r="H196" s="36"/>
      <c r="I196" s="76" t="e">
        <f>G196/G197</f>
        <v>#DIV/0!</v>
      </c>
      <c r="J196" s="81"/>
    </row>
    <row r="197" spans="1:10" x14ac:dyDescent="0.25">
      <c r="A197" s="32"/>
      <c r="B197" s="35"/>
      <c r="C197" s="31" t="s">
        <v>7</v>
      </c>
      <c r="D197" s="32"/>
      <c r="E197" s="33"/>
      <c r="F197" s="34"/>
      <c r="G197" s="38">
        <f>ROUND(SUM(G185:G196),2)</f>
        <v>0</v>
      </c>
      <c r="H197" s="34"/>
      <c r="I197" s="76" t="e">
        <f>SUM(I185:I196)</f>
        <v>#DIV/0!</v>
      </c>
      <c r="J197" s="81"/>
    </row>
    <row r="198" spans="1:10" x14ac:dyDescent="0.25">
      <c r="A198" s="32"/>
      <c r="B198" s="35"/>
      <c r="C198" s="31"/>
      <c r="D198" s="32"/>
      <c r="E198" s="33"/>
      <c r="F198" s="34"/>
      <c r="G198" s="34"/>
      <c r="H198" s="34"/>
      <c r="I198" s="76"/>
      <c r="J198" s="76"/>
    </row>
    <row r="199" spans="1:10" x14ac:dyDescent="0.25">
      <c r="A199" s="29">
        <v>13</v>
      </c>
      <c r="B199" s="30"/>
      <c r="C199" s="31" t="s">
        <v>167</v>
      </c>
      <c r="D199" s="32"/>
      <c r="E199" s="33"/>
      <c r="F199" s="34"/>
      <c r="G199" s="34"/>
      <c r="H199" s="34"/>
      <c r="I199" s="76"/>
      <c r="J199" s="76"/>
    </row>
    <row r="200" spans="1:10" x14ac:dyDescent="0.25">
      <c r="A200" s="32" t="s">
        <v>177</v>
      </c>
      <c r="B200" s="35">
        <v>141334</v>
      </c>
      <c r="C200" s="1" t="s">
        <v>169</v>
      </c>
      <c r="D200" s="32" t="s">
        <v>12</v>
      </c>
      <c r="E200" s="37">
        <v>200</v>
      </c>
      <c r="F200" s="34">
        <f>ROUND(H200*1.305,2)</f>
        <v>0</v>
      </c>
      <c r="G200" s="34">
        <f>ROUND(F200*E200,2)</f>
        <v>0</v>
      </c>
      <c r="H200" s="36"/>
      <c r="I200" s="76" t="e">
        <f>G200/G206</f>
        <v>#DIV/0!</v>
      </c>
      <c r="J200" s="81" t="e">
        <f>G206/F418</f>
        <v>#DIV/0!</v>
      </c>
    </row>
    <row r="201" spans="1:10" x14ac:dyDescent="0.25">
      <c r="A201" s="32" t="s">
        <v>178</v>
      </c>
      <c r="B201" s="35">
        <v>140240</v>
      </c>
      <c r="C201" s="54" t="s">
        <v>170</v>
      </c>
      <c r="D201" s="32" t="s">
        <v>12</v>
      </c>
      <c r="E201" s="37">
        <v>100</v>
      </c>
      <c r="F201" s="34">
        <f t="shared" ref="F201:F205" si="22">ROUND(H201*1.305,2)</f>
        <v>0</v>
      </c>
      <c r="G201" s="34">
        <f t="shared" ref="G201:G205" si="23">ROUND(F201*E201,2)</f>
        <v>0</v>
      </c>
      <c r="H201" s="36"/>
      <c r="I201" s="76" t="e">
        <f>G201/G206</f>
        <v>#DIV/0!</v>
      </c>
      <c r="J201" s="81"/>
    </row>
    <row r="202" spans="1:10" x14ac:dyDescent="0.25">
      <c r="A202" s="32" t="s">
        <v>179</v>
      </c>
      <c r="B202" s="35">
        <v>140348</v>
      </c>
      <c r="C202" s="54" t="s">
        <v>343</v>
      </c>
      <c r="D202" s="32" t="s">
        <v>12</v>
      </c>
      <c r="E202" s="37">
        <v>100</v>
      </c>
      <c r="F202" s="34">
        <f t="shared" si="22"/>
        <v>0</v>
      </c>
      <c r="G202" s="34">
        <f t="shared" si="23"/>
        <v>0</v>
      </c>
      <c r="H202" s="36"/>
      <c r="I202" s="76" t="e">
        <f>G202/G206</f>
        <v>#DIV/0!</v>
      </c>
      <c r="J202" s="81"/>
    </row>
    <row r="203" spans="1:10" x14ac:dyDescent="0.25">
      <c r="A203" s="32" t="s">
        <v>180</v>
      </c>
      <c r="B203" s="35">
        <v>141336</v>
      </c>
      <c r="C203" s="54" t="s">
        <v>174</v>
      </c>
      <c r="D203" s="32" t="s">
        <v>12</v>
      </c>
      <c r="E203" s="37">
        <v>100</v>
      </c>
      <c r="F203" s="34">
        <f t="shared" si="22"/>
        <v>0</v>
      </c>
      <c r="G203" s="34">
        <f t="shared" si="23"/>
        <v>0</v>
      </c>
      <c r="H203" s="36"/>
      <c r="I203" s="76" t="e">
        <f>G203/G206</f>
        <v>#DIV/0!</v>
      </c>
      <c r="J203" s="81"/>
    </row>
    <row r="204" spans="1:10" x14ac:dyDescent="0.25">
      <c r="A204" s="32" t="s">
        <v>181</v>
      </c>
      <c r="B204" s="35">
        <v>141373</v>
      </c>
      <c r="C204" s="54" t="s">
        <v>175</v>
      </c>
      <c r="D204" s="32" t="s">
        <v>12</v>
      </c>
      <c r="E204" s="37">
        <v>100</v>
      </c>
      <c r="F204" s="34">
        <f t="shared" si="22"/>
        <v>0</v>
      </c>
      <c r="G204" s="34">
        <f t="shared" si="23"/>
        <v>0</v>
      </c>
      <c r="H204" s="36"/>
      <c r="I204" s="76" t="e">
        <f>G204/G206</f>
        <v>#DIV/0!</v>
      </c>
      <c r="J204" s="81"/>
    </row>
    <row r="205" spans="1:10" x14ac:dyDescent="0.25">
      <c r="A205" s="32" t="s">
        <v>182</v>
      </c>
      <c r="B205" s="35" t="s">
        <v>588</v>
      </c>
      <c r="C205" s="1" t="s">
        <v>344</v>
      </c>
      <c r="D205" s="32" t="s">
        <v>12</v>
      </c>
      <c r="E205" s="37">
        <v>500</v>
      </c>
      <c r="F205" s="34">
        <f t="shared" si="22"/>
        <v>0</v>
      </c>
      <c r="G205" s="34">
        <f t="shared" si="23"/>
        <v>0</v>
      </c>
      <c r="H205" s="36"/>
      <c r="I205" s="76" t="e">
        <f>G205/G206</f>
        <v>#DIV/0!</v>
      </c>
      <c r="J205" s="81"/>
    </row>
    <row r="206" spans="1:10" x14ac:dyDescent="0.25">
      <c r="A206" s="32"/>
      <c r="B206" s="35"/>
      <c r="C206" s="31" t="s">
        <v>7</v>
      </c>
      <c r="D206" s="32"/>
      <c r="E206" s="33"/>
      <c r="F206" s="34"/>
      <c r="G206" s="38">
        <f>ROUND(SUM(G200:G205),2)</f>
        <v>0</v>
      </c>
      <c r="H206" s="34"/>
      <c r="I206" s="76" t="e">
        <f>SUM(I200:I205)</f>
        <v>#DIV/0!</v>
      </c>
      <c r="J206" s="81"/>
    </row>
    <row r="207" spans="1:10" x14ac:dyDescent="0.25">
      <c r="A207" s="32"/>
      <c r="B207" s="35"/>
      <c r="C207" s="31"/>
      <c r="D207" s="32"/>
      <c r="E207" s="33"/>
      <c r="F207" s="34"/>
      <c r="G207" s="34"/>
      <c r="H207" s="34"/>
      <c r="I207" s="76"/>
      <c r="J207" s="76"/>
    </row>
    <row r="208" spans="1:10" x14ac:dyDescent="0.25">
      <c r="A208" s="29">
        <v>14</v>
      </c>
      <c r="B208" s="30"/>
      <c r="C208" s="31" t="s">
        <v>176</v>
      </c>
      <c r="D208" s="32"/>
      <c r="E208" s="33"/>
      <c r="F208" s="34"/>
      <c r="G208" s="34"/>
      <c r="H208" s="34"/>
      <c r="I208" s="76"/>
      <c r="J208" s="76"/>
    </row>
    <row r="209" spans="1:10" x14ac:dyDescent="0.25">
      <c r="A209" s="32" t="s">
        <v>193</v>
      </c>
      <c r="B209" s="35">
        <v>150134</v>
      </c>
      <c r="C209" s="54" t="s">
        <v>183</v>
      </c>
      <c r="D209" s="32" t="s">
        <v>12</v>
      </c>
      <c r="E209" s="37">
        <v>200</v>
      </c>
      <c r="F209" s="34">
        <f>ROUND(H209*1.305,2)</f>
        <v>0</v>
      </c>
      <c r="G209" s="34">
        <f>ROUND(F209*E209,2)</f>
        <v>0</v>
      </c>
      <c r="H209" s="36"/>
      <c r="I209" s="78" t="e">
        <f>G209/G221</f>
        <v>#DIV/0!</v>
      </c>
      <c r="J209" s="81" t="e">
        <f>G221/F418</f>
        <v>#DIV/0!</v>
      </c>
    </row>
    <row r="210" spans="1:10" x14ac:dyDescent="0.25">
      <c r="A210" s="32" t="s">
        <v>194</v>
      </c>
      <c r="B210" s="35">
        <v>150302</v>
      </c>
      <c r="C210" s="54" t="s">
        <v>184</v>
      </c>
      <c r="D210" s="32" t="s">
        <v>12</v>
      </c>
      <c r="E210" s="37">
        <v>200</v>
      </c>
      <c r="F210" s="34">
        <f t="shared" ref="F210:F219" si="24">ROUND(H210*1.305,2)</f>
        <v>0</v>
      </c>
      <c r="G210" s="34">
        <f t="shared" ref="G210:G219" si="25">ROUND(F210*E210,2)</f>
        <v>0</v>
      </c>
      <c r="H210" s="36"/>
      <c r="I210" s="78" t="e">
        <f>G210/G221</f>
        <v>#DIV/0!</v>
      </c>
      <c r="J210" s="81"/>
    </row>
    <row r="211" spans="1:10" x14ac:dyDescent="0.25">
      <c r="A211" s="32" t="s">
        <v>195</v>
      </c>
      <c r="B211" s="35">
        <v>150253</v>
      </c>
      <c r="C211" s="54" t="s">
        <v>185</v>
      </c>
      <c r="D211" s="32" t="s">
        <v>12</v>
      </c>
      <c r="E211" s="37">
        <v>3000</v>
      </c>
      <c r="F211" s="34">
        <f t="shared" si="24"/>
        <v>0</v>
      </c>
      <c r="G211" s="34">
        <f t="shared" si="25"/>
        <v>0</v>
      </c>
      <c r="H211" s="36"/>
      <c r="I211" s="78" t="e">
        <f>G211/G221</f>
        <v>#DIV/0!</v>
      </c>
      <c r="J211" s="81"/>
    </row>
    <row r="212" spans="1:10" x14ac:dyDescent="0.25">
      <c r="A212" s="32" t="s">
        <v>196</v>
      </c>
      <c r="B212" s="35">
        <v>150586</v>
      </c>
      <c r="C212" s="54" t="s">
        <v>186</v>
      </c>
      <c r="D212" s="32" t="s">
        <v>12</v>
      </c>
      <c r="E212" s="37">
        <v>500</v>
      </c>
      <c r="F212" s="34">
        <f t="shared" si="24"/>
        <v>0</v>
      </c>
      <c r="G212" s="34">
        <f t="shared" si="25"/>
        <v>0</v>
      </c>
      <c r="H212" s="36"/>
      <c r="I212" s="78" t="e">
        <f>G212/G221</f>
        <v>#DIV/0!</v>
      </c>
      <c r="J212" s="81"/>
    </row>
    <row r="213" spans="1:10" x14ac:dyDescent="0.25">
      <c r="A213" s="32" t="s">
        <v>345</v>
      </c>
      <c r="B213" s="35">
        <v>150131</v>
      </c>
      <c r="C213" s="54" t="s">
        <v>187</v>
      </c>
      <c r="D213" s="32" t="s">
        <v>12</v>
      </c>
      <c r="E213" s="33">
        <v>200</v>
      </c>
      <c r="F213" s="34">
        <f t="shared" si="24"/>
        <v>0</v>
      </c>
      <c r="G213" s="34">
        <f t="shared" si="25"/>
        <v>0</v>
      </c>
      <c r="H213" s="36"/>
      <c r="I213" s="78" t="e">
        <f>G213/G221</f>
        <v>#DIV/0!</v>
      </c>
      <c r="J213" s="81"/>
    </row>
    <row r="214" spans="1:10" x14ac:dyDescent="0.25">
      <c r="A214" s="32" t="s">
        <v>346</v>
      </c>
      <c r="B214" s="35">
        <v>150207</v>
      </c>
      <c r="C214" s="54" t="s">
        <v>348</v>
      </c>
      <c r="D214" s="32" t="s">
        <v>12</v>
      </c>
      <c r="E214" s="37">
        <v>800</v>
      </c>
      <c r="F214" s="34">
        <f t="shared" si="24"/>
        <v>0</v>
      </c>
      <c r="G214" s="34">
        <f t="shared" si="25"/>
        <v>0</v>
      </c>
      <c r="H214" s="36"/>
      <c r="I214" s="78" t="e">
        <f>G214/G221</f>
        <v>#DIV/0!</v>
      </c>
      <c r="J214" s="81"/>
    </row>
    <row r="215" spans="1:10" x14ac:dyDescent="0.25">
      <c r="A215" s="32" t="s">
        <v>730</v>
      </c>
      <c r="B215" s="35">
        <v>150489</v>
      </c>
      <c r="C215" s="54" t="s">
        <v>188</v>
      </c>
      <c r="D215" s="32" t="s">
        <v>12</v>
      </c>
      <c r="E215" s="33">
        <v>250</v>
      </c>
      <c r="F215" s="34">
        <f t="shared" si="24"/>
        <v>0</v>
      </c>
      <c r="G215" s="34">
        <f t="shared" si="25"/>
        <v>0</v>
      </c>
      <c r="H215" s="36"/>
      <c r="I215" s="78" t="e">
        <f>G215/G221</f>
        <v>#DIV/0!</v>
      </c>
      <c r="J215" s="81"/>
    </row>
    <row r="216" spans="1:10" x14ac:dyDescent="0.25">
      <c r="A216" s="32" t="s">
        <v>731</v>
      </c>
      <c r="B216" s="35">
        <v>150696</v>
      </c>
      <c r="C216" s="54" t="s">
        <v>189</v>
      </c>
      <c r="D216" s="32" t="s">
        <v>12</v>
      </c>
      <c r="E216" s="33">
        <v>200</v>
      </c>
      <c r="F216" s="34">
        <f t="shared" si="24"/>
        <v>0</v>
      </c>
      <c r="G216" s="34">
        <f t="shared" si="25"/>
        <v>0</v>
      </c>
      <c r="H216" s="36"/>
      <c r="I216" s="78" t="e">
        <f>G216/G221</f>
        <v>#DIV/0!</v>
      </c>
      <c r="J216" s="81"/>
    </row>
    <row r="217" spans="1:10" x14ac:dyDescent="0.25">
      <c r="A217" s="32" t="s">
        <v>732</v>
      </c>
      <c r="B217" s="35">
        <v>150741</v>
      </c>
      <c r="C217" s="54" t="s">
        <v>347</v>
      </c>
      <c r="D217" s="32" t="s">
        <v>12</v>
      </c>
      <c r="E217" s="37">
        <v>2500</v>
      </c>
      <c r="F217" s="34">
        <f t="shared" si="24"/>
        <v>0</v>
      </c>
      <c r="G217" s="34">
        <f t="shared" si="25"/>
        <v>0</v>
      </c>
      <c r="H217" s="36"/>
      <c r="I217" s="78" t="e">
        <f>G217/G221</f>
        <v>#DIV/0!</v>
      </c>
      <c r="J217" s="81"/>
    </row>
    <row r="218" spans="1:10" s="19" customFormat="1" x14ac:dyDescent="0.25">
      <c r="A218" s="32" t="s">
        <v>733</v>
      </c>
      <c r="B218" s="41">
        <v>150251</v>
      </c>
      <c r="C218" s="16" t="s">
        <v>630</v>
      </c>
      <c r="D218" s="41" t="s">
        <v>12</v>
      </c>
      <c r="E218" s="45">
        <v>1000</v>
      </c>
      <c r="F218" s="43">
        <f t="shared" si="24"/>
        <v>0</v>
      </c>
      <c r="G218" s="43">
        <f t="shared" si="25"/>
        <v>0</v>
      </c>
      <c r="H218" s="44"/>
      <c r="I218" s="78" t="e">
        <f>G218/G221</f>
        <v>#DIV/0!</v>
      </c>
      <c r="J218" s="81"/>
    </row>
    <row r="219" spans="1:10" s="19" customFormat="1" x14ac:dyDescent="0.25">
      <c r="A219" s="32" t="s">
        <v>734</v>
      </c>
      <c r="B219" s="41">
        <v>151284</v>
      </c>
      <c r="C219" s="16" t="s">
        <v>631</v>
      </c>
      <c r="D219" s="41" t="s">
        <v>12</v>
      </c>
      <c r="E219" s="45">
        <v>1000</v>
      </c>
      <c r="F219" s="43">
        <f t="shared" si="24"/>
        <v>0</v>
      </c>
      <c r="G219" s="43">
        <f t="shared" si="25"/>
        <v>0</v>
      </c>
      <c r="H219" s="44"/>
      <c r="I219" s="78" t="e">
        <f>G219/G221</f>
        <v>#DIV/0!</v>
      </c>
      <c r="J219" s="81"/>
    </row>
    <row r="220" spans="1:10" s="19" customFormat="1" x14ac:dyDescent="0.25">
      <c r="A220" s="32" t="s">
        <v>735</v>
      </c>
      <c r="B220" s="40" t="s">
        <v>588</v>
      </c>
      <c r="C220" s="16" t="s">
        <v>632</v>
      </c>
      <c r="D220" s="41" t="s">
        <v>12</v>
      </c>
      <c r="E220" s="64">
        <v>800</v>
      </c>
      <c r="F220" s="43">
        <f t="shared" ref="F220" si="26">ROUND(H220*1.305,2)</f>
        <v>0</v>
      </c>
      <c r="G220" s="43">
        <f t="shared" ref="G220" si="27">ROUND(F220*E220,2)</f>
        <v>0</v>
      </c>
      <c r="H220" s="44"/>
      <c r="I220" s="78" t="e">
        <f>G220/G221</f>
        <v>#DIV/0!</v>
      </c>
      <c r="J220" s="81"/>
    </row>
    <row r="221" spans="1:10" x14ac:dyDescent="0.25">
      <c r="A221" s="32"/>
      <c r="B221" s="35"/>
      <c r="C221" s="31" t="s">
        <v>7</v>
      </c>
      <c r="D221" s="32"/>
      <c r="E221" s="33"/>
      <c r="F221" s="34"/>
      <c r="G221" s="38">
        <f>ROUND(SUM(G209:G220),2)</f>
        <v>0</v>
      </c>
      <c r="H221" s="34"/>
      <c r="I221" s="76" t="e">
        <f>SUM(I209:I220)</f>
        <v>#DIV/0!</v>
      </c>
      <c r="J221" s="81"/>
    </row>
    <row r="222" spans="1:10" x14ac:dyDescent="0.25">
      <c r="A222" s="32"/>
      <c r="B222" s="35"/>
      <c r="C222" s="54"/>
      <c r="D222" s="32"/>
      <c r="E222" s="33"/>
      <c r="F222" s="34"/>
      <c r="G222" s="34"/>
      <c r="H222" s="34"/>
      <c r="I222" s="76"/>
      <c r="J222" s="76"/>
    </row>
    <row r="223" spans="1:10" x14ac:dyDescent="0.25">
      <c r="A223" s="29">
        <v>15</v>
      </c>
      <c r="B223" s="30"/>
      <c r="C223" s="31" t="s">
        <v>190</v>
      </c>
      <c r="D223" s="32"/>
      <c r="E223" s="33"/>
      <c r="F223" s="34"/>
      <c r="G223" s="34"/>
      <c r="H223" s="34"/>
      <c r="I223" s="76"/>
      <c r="J223" s="76"/>
    </row>
    <row r="224" spans="1:10" x14ac:dyDescent="0.25">
      <c r="A224" s="32" t="s">
        <v>242</v>
      </c>
      <c r="B224" s="35">
        <v>161388</v>
      </c>
      <c r="C224" s="54" t="s">
        <v>349</v>
      </c>
      <c r="D224" s="32" t="s">
        <v>12</v>
      </c>
      <c r="E224" s="37">
        <v>200</v>
      </c>
      <c r="F224" s="34">
        <f>ROUND(H224*1.305,2)</f>
        <v>0</v>
      </c>
      <c r="G224" s="34">
        <f>ROUND(F224*E224,2)</f>
        <v>0</v>
      </c>
      <c r="H224" s="36"/>
      <c r="I224" s="76" t="e">
        <f>G224/G228</f>
        <v>#DIV/0!</v>
      </c>
      <c r="J224" s="81" t="e">
        <f>G228/F418</f>
        <v>#DIV/0!</v>
      </c>
    </row>
    <row r="225" spans="1:10" x14ac:dyDescent="0.25">
      <c r="A225" s="32" t="s">
        <v>243</v>
      </c>
      <c r="B225" s="35">
        <v>160155</v>
      </c>
      <c r="C225" s="54" t="s">
        <v>191</v>
      </c>
      <c r="D225" s="32" t="s">
        <v>12</v>
      </c>
      <c r="E225" s="37">
        <v>80</v>
      </c>
      <c r="F225" s="34">
        <f t="shared" ref="F225:F227" si="28">ROUND(H225*1.305,2)</f>
        <v>0</v>
      </c>
      <c r="G225" s="34">
        <f t="shared" ref="G225:G227" si="29">ROUND(F225*E225,2)</f>
        <v>0</v>
      </c>
      <c r="H225" s="36"/>
      <c r="I225" s="76" t="e">
        <f>G225/G228</f>
        <v>#DIV/0!</v>
      </c>
      <c r="J225" s="81"/>
    </row>
    <row r="226" spans="1:10" x14ac:dyDescent="0.25">
      <c r="A226" s="32" t="s">
        <v>244</v>
      </c>
      <c r="B226" s="35">
        <v>160156</v>
      </c>
      <c r="C226" s="54" t="s">
        <v>192</v>
      </c>
      <c r="D226" s="32" t="s">
        <v>12</v>
      </c>
      <c r="E226" s="37">
        <v>80</v>
      </c>
      <c r="F226" s="34">
        <f t="shared" si="28"/>
        <v>0</v>
      </c>
      <c r="G226" s="34">
        <f t="shared" si="29"/>
        <v>0</v>
      </c>
      <c r="H226" s="36"/>
      <c r="I226" s="76" t="e">
        <f>G226/G228</f>
        <v>#DIV/0!</v>
      </c>
      <c r="J226" s="81"/>
    </row>
    <row r="227" spans="1:10" s="19" customFormat="1" x14ac:dyDescent="0.25">
      <c r="A227" s="32" t="s">
        <v>245</v>
      </c>
      <c r="B227" s="40">
        <v>161392</v>
      </c>
      <c r="C227" s="16" t="s">
        <v>633</v>
      </c>
      <c r="D227" s="41" t="s">
        <v>12</v>
      </c>
      <c r="E227" s="45">
        <v>100</v>
      </c>
      <c r="F227" s="43">
        <f t="shared" si="28"/>
        <v>0</v>
      </c>
      <c r="G227" s="43">
        <f t="shared" si="29"/>
        <v>0</v>
      </c>
      <c r="H227" s="44"/>
      <c r="I227" s="79" t="e">
        <f>G227/G228</f>
        <v>#DIV/0!</v>
      </c>
      <c r="J227" s="81"/>
    </row>
    <row r="228" spans="1:10" x14ac:dyDescent="0.25">
      <c r="A228" s="32"/>
      <c r="B228" s="35"/>
      <c r="C228" s="31" t="s">
        <v>7</v>
      </c>
      <c r="D228" s="32"/>
      <c r="E228" s="33"/>
      <c r="F228" s="34"/>
      <c r="G228" s="38">
        <f>ROUND(SUM(G224:G227),2)</f>
        <v>0</v>
      </c>
      <c r="H228" s="34"/>
      <c r="I228" s="76" t="e">
        <f>SUM(I224:I227)</f>
        <v>#DIV/0!</v>
      </c>
      <c r="J228" s="81"/>
    </row>
    <row r="229" spans="1:10" x14ac:dyDescent="0.25">
      <c r="A229" s="32"/>
      <c r="B229" s="35"/>
      <c r="C229" s="54"/>
      <c r="D229" s="32"/>
      <c r="E229" s="33"/>
      <c r="F229" s="34"/>
      <c r="G229" s="34"/>
      <c r="H229" s="34"/>
      <c r="I229" s="76"/>
      <c r="J229" s="76"/>
    </row>
    <row r="230" spans="1:10" x14ac:dyDescent="0.25">
      <c r="A230" s="29">
        <v>16</v>
      </c>
      <c r="B230" s="30"/>
      <c r="C230" s="31" t="s">
        <v>197</v>
      </c>
      <c r="D230" s="32"/>
      <c r="E230" s="33"/>
      <c r="F230" s="34"/>
      <c r="G230" s="34"/>
      <c r="H230" s="34"/>
      <c r="I230" s="76"/>
      <c r="J230" s="76"/>
    </row>
    <row r="231" spans="1:10" x14ac:dyDescent="0.25">
      <c r="A231" s="32" t="s">
        <v>246</v>
      </c>
      <c r="B231" s="65">
        <v>180299</v>
      </c>
      <c r="C231" s="66" t="s">
        <v>198</v>
      </c>
      <c r="D231" s="67" t="s">
        <v>44</v>
      </c>
      <c r="E231" s="42">
        <v>50</v>
      </c>
      <c r="F231" s="34">
        <f>ROUND(H231*1.305,2)</f>
        <v>0</v>
      </c>
      <c r="G231" s="34">
        <f>ROUND(F231*E231,2)</f>
        <v>0</v>
      </c>
      <c r="H231" s="44"/>
      <c r="I231" s="76" t="e">
        <f>G231/G358</f>
        <v>#DIV/0!</v>
      </c>
      <c r="J231" s="81" t="e">
        <f>G358/F418</f>
        <v>#DIV/0!</v>
      </c>
    </row>
    <row r="232" spans="1:10" x14ac:dyDescent="0.25">
      <c r="A232" s="32" t="s">
        <v>247</v>
      </c>
      <c r="B232" s="65">
        <v>180775</v>
      </c>
      <c r="C232" s="66" t="s">
        <v>351</v>
      </c>
      <c r="D232" s="67" t="s">
        <v>297</v>
      </c>
      <c r="E232" s="42">
        <v>20</v>
      </c>
      <c r="F232" s="34">
        <f t="shared" ref="F232:F295" si="30">ROUND(H232*1.305,2)</f>
        <v>0</v>
      </c>
      <c r="G232" s="34">
        <f t="shared" ref="G232:G295" si="31">ROUND(F232*E232,2)</f>
        <v>0</v>
      </c>
      <c r="H232" s="44"/>
      <c r="I232" s="78" t="e">
        <f>G232/G358</f>
        <v>#DIV/0!</v>
      </c>
      <c r="J232" s="81"/>
    </row>
    <row r="233" spans="1:10" x14ac:dyDescent="0.25">
      <c r="A233" s="32" t="s">
        <v>248</v>
      </c>
      <c r="B233" s="65">
        <v>180457</v>
      </c>
      <c r="C233" s="66" t="s">
        <v>352</v>
      </c>
      <c r="D233" s="67" t="s">
        <v>297</v>
      </c>
      <c r="E233" s="42">
        <v>20</v>
      </c>
      <c r="F233" s="34">
        <f t="shared" si="30"/>
        <v>0</v>
      </c>
      <c r="G233" s="34">
        <f t="shared" si="31"/>
        <v>0</v>
      </c>
      <c r="H233" s="44"/>
      <c r="I233" s="78" t="e">
        <f>G233/G358</f>
        <v>#DIV/0!</v>
      </c>
      <c r="J233" s="81"/>
    </row>
    <row r="234" spans="1:10" x14ac:dyDescent="0.25">
      <c r="A234" s="32" t="s">
        <v>634</v>
      </c>
      <c r="B234" s="65" t="s">
        <v>212</v>
      </c>
      <c r="C234" s="66" t="s">
        <v>213</v>
      </c>
      <c r="D234" s="65" t="s">
        <v>201</v>
      </c>
      <c r="E234" s="42">
        <v>10</v>
      </c>
      <c r="F234" s="34">
        <f t="shared" si="30"/>
        <v>0</v>
      </c>
      <c r="G234" s="34">
        <f t="shared" si="31"/>
        <v>0</v>
      </c>
      <c r="H234" s="68"/>
      <c r="I234" s="78" t="e">
        <f>G234/G358</f>
        <v>#DIV/0!</v>
      </c>
      <c r="J234" s="81"/>
    </row>
    <row r="235" spans="1:10" x14ac:dyDescent="0.25">
      <c r="A235" s="32" t="s">
        <v>736</v>
      </c>
      <c r="B235" s="65" t="s">
        <v>353</v>
      </c>
      <c r="C235" s="66" t="s">
        <v>354</v>
      </c>
      <c r="D235" s="65" t="s">
        <v>201</v>
      </c>
      <c r="E235" s="42">
        <v>10</v>
      </c>
      <c r="F235" s="34">
        <f t="shared" si="30"/>
        <v>0</v>
      </c>
      <c r="G235" s="34">
        <f t="shared" si="31"/>
        <v>0</v>
      </c>
      <c r="H235" s="44"/>
      <c r="I235" s="78" t="e">
        <f>G235/G358</f>
        <v>#DIV/0!</v>
      </c>
      <c r="J235" s="81"/>
    </row>
    <row r="236" spans="1:10" x14ac:dyDescent="0.25">
      <c r="A236" s="32" t="s">
        <v>737</v>
      </c>
      <c r="B236" s="65" t="s">
        <v>355</v>
      </c>
      <c r="C236" s="66" t="s">
        <v>356</v>
      </c>
      <c r="D236" s="65" t="s">
        <v>201</v>
      </c>
      <c r="E236" s="42">
        <v>10</v>
      </c>
      <c r="F236" s="34">
        <f t="shared" si="30"/>
        <v>0</v>
      </c>
      <c r="G236" s="34">
        <f t="shared" si="31"/>
        <v>0</v>
      </c>
      <c r="H236" s="44"/>
      <c r="I236" s="78" t="e">
        <f>G236/G358</f>
        <v>#DIV/0!</v>
      </c>
      <c r="J236" s="81"/>
    </row>
    <row r="237" spans="1:10" x14ac:dyDescent="0.25">
      <c r="A237" s="32" t="s">
        <v>738</v>
      </c>
      <c r="B237" s="65" t="s">
        <v>200</v>
      </c>
      <c r="C237" s="66" t="s">
        <v>199</v>
      </c>
      <c r="D237" s="65" t="s">
        <v>201</v>
      </c>
      <c r="E237" s="42">
        <v>10</v>
      </c>
      <c r="F237" s="34">
        <f t="shared" si="30"/>
        <v>0</v>
      </c>
      <c r="G237" s="34">
        <f t="shared" si="31"/>
        <v>0</v>
      </c>
      <c r="H237" s="69"/>
      <c r="I237" s="78" t="e">
        <f>G237/G358</f>
        <v>#DIV/0!</v>
      </c>
      <c r="J237" s="81"/>
    </row>
    <row r="238" spans="1:10" x14ac:dyDescent="0.25">
      <c r="A238" s="32" t="s">
        <v>739</v>
      </c>
      <c r="B238" s="65" t="s">
        <v>357</v>
      </c>
      <c r="C238" s="66" t="s">
        <v>358</v>
      </c>
      <c r="D238" s="65" t="s">
        <v>201</v>
      </c>
      <c r="E238" s="42">
        <v>10</v>
      </c>
      <c r="F238" s="34">
        <f t="shared" si="30"/>
        <v>0</v>
      </c>
      <c r="G238" s="34">
        <f t="shared" si="31"/>
        <v>0</v>
      </c>
      <c r="H238" s="70"/>
      <c r="I238" s="78" t="e">
        <f>G238/G358</f>
        <v>#DIV/0!</v>
      </c>
      <c r="J238" s="81"/>
    </row>
    <row r="239" spans="1:10" x14ac:dyDescent="0.25">
      <c r="A239" s="32" t="s">
        <v>740</v>
      </c>
      <c r="B239" s="65" t="s">
        <v>208</v>
      </c>
      <c r="C239" s="66" t="s">
        <v>209</v>
      </c>
      <c r="D239" s="65" t="s">
        <v>201</v>
      </c>
      <c r="E239" s="42">
        <v>10</v>
      </c>
      <c r="F239" s="34">
        <f t="shared" si="30"/>
        <v>0</v>
      </c>
      <c r="G239" s="34">
        <f t="shared" si="31"/>
        <v>0</v>
      </c>
      <c r="H239" s="70"/>
      <c r="I239" s="78" t="e">
        <f>G239/G358</f>
        <v>#DIV/0!</v>
      </c>
      <c r="J239" s="81"/>
    </row>
    <row r="240" spans="1:10" x14ac:dyDescent="0.25">
      <c r="A240" s="32" t="s">
        <v>741</v>
      </c>
      <c r="B240" s="65" t="s">
        <v>210</v>
      </c>
      <c r="C240" s="66" t="s">
        <v>211</v>
      </c>
      <c r="D240" s="65" t="s">
        <v>201</v>
      </c>
      <c r="E240" s="42">
        <v>10</v>
      </c>
      <c r="F240" s="34">
        <f t="shared" si="30"/>
        <v>0</v>
      </c>
      <c r="G240" s="34">
        <f t="shared" si="31"/>
        <v>0</v>
      </c>
      <c r="H240" s="70"/>
      <c r="I240" s="78" t="e">
        <f>G240/G358</f>
        <v>#DIV/0!</v>
      </c>
      <c r="J240" s="81"/>
    </row>
    <row r="241" spans="1:10" x14ac:dyDescent="0.25">
      <c r="A241" s="32" t="s">
        <v>742</v>
      </c>
      <c r="B241" s="65" t="s">
        <v>202</v>
      </c>
      <c r="C241" s="66" t="s">
        <v>203</v>
      </c>
      <c r="D241" s="65" t="s">
        <v>201</v>
      </c>
      <c r="E241" s="42">
        <v>10</v>
      </c>
      <c r="F241" s="34">
        <f t="shared" si="30"/>
        <v>0</v>
      </c>
      <c r="G241" s="34">
        <f t="shared" si="31"/>
        <v>0</v>
      </c>
      <c r="H241" s="70"/>
      <c r="I241" s="78" t="e">
        <f>G241/G358</f>
        <v>#DIV/0!</v>
      </c>
      <c r="J241" s="81"/>
    </row>
    <row r="242" spans="1:10" x14ac:dyDescent="0.25">
      <c r="A242" s="32" t="s">
        <v>743</v>
      </c>
      <c r="B242" s="65" t="s">
        <v>359</v>
      </c>
      <c r="C242" s="66" t="s">
        <v>360</v>
      </c>
      <c r="D242" s="65" t="s">
        <v>201</v>
      </c>
      <c r="E242" s="42">
        <v>10</v>
      </c>
      <c r="F242" s="34">
        <f t="shared" si="30"/>
        <v>0</v>
      </c>
      <c r="G242" s="34">
        <f t="shared" si="31"/>
        <v>0</v>
      </c>
      <c r="H242" s="70"/>
      <c r="I242" s="78" t="e">
        <f>G242/G358</f>
        <v>#DIV/0!</v>
      </c>
      <c r="J242" s="81"/>
    </row>
    <row r="243" spans="1:10" x14ac:dyDescent="0.25">
      <c r="A243" s="32" t="s">
        <v>744</v>
      </c>
      <c r="B243" s="65" t="s">
        <v>206</v>
      </c>
      <c r="C243" s="66" t="s">
        <v>207</v>
      </c>
      <c r="D243" s="65" t="s">
        <v>201</v>
      </c>
      <c r="E243" s="42">
        <v>10</v>
      </c>
      <c r="F243" s="34">
        <f t="shared" si="30"/>
        <v>0</v>
      </c>
      <c r="G243" s="34">
        <f t="shared" si="31"/>
        <v>0</v>
      </c>
      <c r="H243" s="70"/>
      <c r="I243" s="78" t="e">
        <f>G243/G358</f>
        <v>#DIV/0!</v>
      </c>
      <c r="J243" s="81"/>
    </row>
    <row r="244" spans="1:10" x14ac:dyDescent="0.25">
      <c r="A244" s="32" t="s">
        <v>745</v>
      </c>
      <c r="B244" s="65" t="s">
        <v>361</v>
      </c>
      <c r="C244" s="66" t="s">
        <v>362</v>
      </c>
      <c r="D244" s="65" t="s">
        <v>201</v>
      </c>
      <c r="E244" s="42">
        <v>10</v>
      </c>
      <c r="F244" s="34">
        <f t="shared" si="30"/>
        <v>0</v>
      </c>
      <c r="G244" s="34">
        <f t="shared" si="31"/>
        <v>0</v>
      </c>
      <c r="H244" s="70"/>
      <c r="I244" s="78" t="e">
        <f>G244/G358</f>
        <v>#DIV/0!</v>
      </c>
      <c r="J244" s="81"/>
    </row>
    <row r="245" spans="1:10" x14ac:dyDescent="0.25">
      <c r="A245" s="32" t="s">
        <v>746</v>
      </c>
      <c r="B245" s="65" t="s">
        <v>363</v>
      </c>
      <c r="C245" s="66" t="s">
        <v>364</v>
      </c>
      <c r="D245" s="65" t="s">
        <v>201</v>
      </c>
      <c r="E245" s="42">
        <v>10</v>
      </c>
      <c r="F245" s="34">
        <f t="shared" si="30"/>
        <v>0</v>
      </c>
      <c r="G245" s="34">
        <f t="shared" si="31"/>
        <v>0</v>
      </c>
      <c r="H245" s="70"/>
      <c r="I245" s="78" t="e">
        <f>G245/G358</f>
        <v>#DIV/0!</v>
      </c>
      <c r="J245" s="81"/>
    </row>
    <row r="246" spans="1:10" x14ac:dyDescent="0.25">
      <c r="A246" s="32" t="s">
        <v>747</v>
      </c>
      <c r="B246" s="65" t="s">
        <v>204</v>
      </c>
      <c r="C246" s="66" t="s">
        <v>205</v>
      </c>
      <c r="D246" s="65" t="s">
        <v>201</v>
      </c>
      <c r="E246" s="42">
        <v>10</v>
      </c>
      <c r="F246" s="34">
        <f t="shared" si="30"/>
        <v>0</v>
      </c>
      <c r="G246" s="34">
        <f t="shared" si="31"/>
        <v>0</v>
      </c>
      <c r="H246" s="70"/>
      <c r="I246" s="78" t="e">
        <f>G246/G358</f>
        <v>#DIV/0!</v>
      </c>
      <c r="J246" s="81"/>
    </row>
    <row r="247" spans="1:10" x14ac:dyDescent="0.25">
      <c r="A247" s="32" t="s">
        <v>748</v>
      </c>
      <c r="B247" s="65" t="s">
        <v>214</v>
      </c>
      <c r="C247" s="66" t="s">
        <v>215</v>
      </c>
      <c r="D247" s="65" t="s">
        <v>201</v>
      </c>
      <c r="E247" s="42">
        <v>10</v>
      </c>
      <c r="F247" s="34">
        <f t="shared" si="30"/>
        <v>0</v>
      </c>
      <c r="G247" s="34">
        <f t="shared" si="31"/>
        <v>0</v>
      </c>
      <c r="H247" s="70"/>
      <c r="I247" s="78" t="e">
        <f>G247/G358</f>
        <v>#DIV/0!</v>
      </c>
      <c r="J247" s="81"/>
    </row>
    <row r="248" spans="1:10" x14ac:dyDescent="0.25">
      <c r="A248" s="32" t="s">
        <v>749</v>
      </c>
      <c r="B248" s="65" t="s">
        <v>365</v>
      </c>
      <c r="C248" s="66" t="s">
        <v>366</v>
      </c>
      <c r="D248" s="65" t="s">
        <v>201</v>
      </c>
      <c r="E248" s="42">
        <v>10</v>
      </c>
      <c r="F248" s="34">
        <f t="shared" si="30"/>
        <v>0</v>
      </c>
      <c r="G248" s="34">
        <f t="shared" si="31"/>
        <v>0</v>
      </c>
      <c r="H248" s="70"/>
      <c r="I248" s="78" t="e">
        <f>G248/G358</f>
        <v>#DIV/0!</v>
      </c>
      <c r="J248" s="81"/>
    </row>
    <row r="249" spans="1:10" x14ac:dyDescent="0.25">
      <c r="A249" s="32" t="s">
        <v>750</v>
      </c>
      <c r="B249" s="65" t="s">
        <v>367</v>
      </c>
      <c r="C249" s="66" t="s">
        <v>368</v>
      </c>
      <c r="D249" s="65" t="s">
        <v>9</v>
      </c>
      <c r="E249" s="71">
        <v>60</v>
      </c>
      <c r="F249" s="34">
        <f t="shared" si="30"/>
        <v>0</v>
      </c>
      <c r="G249" s="34">
        <f t="shared" si="31"/>
        <v>0</v>
      </c>
      <c r="H249" s="70"/>
      <c r="I249" s="78" t="e">
        <f>G249/G358</f>
        <v>#DIV/0!</v>
      </c>
      <c r="J249" s="81"/>
    </row>
    <row r="250" spans="1:10" x14ac:dyDescent="0.25">
      <c r="A250" s="32" t="s">
        <v>751</v>
      </c>
      <c r="B250" s="65" t="s">
        <v>369</v>
      </c>
      <c r="C250" s="66" t="s">
        <v>370</v>
      </c>
      <c r="D250" s="65" t="s">
        <v>9</v>
      </c>
      <c r="E250" s="71">
        <v>60</v>
      </c>
      <c r="F250" s="34">
        <f t="shared" si="30"/>
        <v>0</v>
      </c>
      <c r="G250" s="34">
        <f t="shared" si="31"/>
        <v>0</v>
      </c>
      <c r="H250" s="70"/>
      <c r="I250" s="78" t="e">
        <f>G250/G358</f>
        <v>#DIV/0!</v>
      </c>
      <c r="J250" s="81"/>
    </row>
    <row r="251" spans="1:10" x14ac:dyDescent="0.25">
      <c r="A251" s="32" t="s">
        <v>752</v>
      </c>
      <c r="B251" s="65" t="s">
        <v>371</v>
      </c>
      <c r="C251" s="66" t="s">
        <v>372</v>
      </c>
      <c r="D251" s="65" t="s">
        <v>9</v>
      </c>
      <c r="E251" s="71">
        <v>60</v>
      </c>
      <c r="F251" s="34">
        <f t="shared" si="30"/>
        <v>0</v>
      </c>
      <c r="G251" s="34">
        <f t="shared" si="31"/>
        <v>0</v>
      </c>
      <c r="H251" s="70"/>
      <c r="I251" s="78" t="e">
        <f>G251/G358</f>
        <v>#DIV/0!</v>
      </c>
      <c r="J251" s="81"/>
    </row>
    <row r="252" spans="1:10" x14ac:dyDescent="0.25">
      <c r="A252" s="32" t="s">
        <v>753</v>
      </c>
      <c r="B252" s="65" t="s">
        <v>373</v>
      </c>
      <c r="C252" s="66" t="s">
        <v>374</v>
      </c>
      <c r="D252" s="65" t="s">
        <v>9</v>
      </c>
      <c r="E252" s="71">
        <v>60</v>
      </c>
      <c r="F252" s="34">
        <f t="shared" si="30"/>
        <v>0</v>
      </c>
      <c r="G252" s="34">
        <f t="shared" si="31"/>
        <v>0</v>
      </c>
      <c r="H252" s="70"/>
      <c r="I252" s="78" t="e">
        <f>G252/G358</f>
        <v>#DIV/0!</v>
      </c>
      <c r="J252" s="81"/>
    </row>
    <row r="253" spans="1:10" x14ac:dyDescent="0.25">
      <c r="A253" s="32" t="s">
        <v>754</v>
      </c>
      <c r="B253" s="65">
        <v>180423</v>
      </c>
      <c r="C253" s="66" t="s">
        <v>375</v>
      </c>
      <c r="D253" s="65" t="s">
        <v>9</v>
      </c>
      <c r="E253" s="71">
        <v>60</v>
      </c>
      <c r="F253" s="34">
        <f t="shared" si="30"/>
        <v>0</v>
      </c>
      <c r="G253" s="34">
        <f t="shared" si="31"/>
        <v>0</v>
      </c>
      <c r="H253" s="70"/>
      <c r="I253" s="78" t="e">
        <f>G253/G358</f>
        <v>#DIV/0!</v>
      </c>
      <c r="J253" s="81"/>
    </row>
    <row r="254" spans="1:10" x14ac:dyDescent="0.25">
      <c r="A254" s="32" t="s">
        <v>755</v>
      </c>
      <c r="B254" s="65" t="s">
        <v>376</v>
      </c>
      <c r="C254" s="66" t="s">
        <v>377</v>
      </c>
      <c r="D254" s="65" t="s">
        <v>9</v>
      </c>
      <c r="E254" s="71">
        <v>60</v>
      </c>
      <c r="F254" s="34">
        <f t="shared" si="30"/>
        <v>0</v>
      </c>
      <c r="G254" s="34">
        <f t="shared" si="31"/>
        <v>0</v>
      </c>
      <c r="H254" s="70"/>
      <c r="I254" s="78" t="e">
        <f>G254/G358</f>
        <v>#DIV/0!</v>
      </c>
      <c r="J254" s="81"/>
    </row>
    <row r="255" spans="1:10" x14ac:dyDescent="0.25">
      <c r="A255" s="32" t="s">
        <v>756</v>
      </c>
      <c r="B255" s="65" t="s">
        <v>378</v>
      </c>
      <c r="C255" s="66" t="s">
        <v>379</v>
      </c>
      <c r="D255" s="65" t="s">
        <v>9</v>
      </c>
      <c r="E255" s="71">
        <v>60</v>
      </c>
      <c r="F255" s="34">
        <f t="shared" si="30"/>
        <v>0</v>
      </c>
      <c r="G255" s="34">
        <f t="shared" si="31"/>
        <v>0</v>
      </c>
      <c r="H255" s="70"/>
      <c r="I255" s="78" t="e">
        <f>G255/G358</f>
        <v>#DIV/0!</v>
      </c>
      <c r="J255" s="81"/>
    </row>
    <row r="256" spans="1:10" x14ac:dyDescent="0.25">
      <c r="A256" s="32" t="s">
        <v>757</v>
      </c>
      <c r="B256" s="65" t="s">
        <v>380</v>
      </c>
      <c r="C256" s="66" t="s">
        <v>381</v>
      </c>
      <c r="D256" s="65" t="s">
        <v>201</v>
      </c>
      <c r="E256" s="71">
        <v>30</v>
      </c>
      <c r="F256" s="34">
        <f t="shared" si="30"/>
        <v>0</v>
      </c>
      <c r="G256" s="34">
        <f t="shared" si="31"/>
        <v>0</v>
      </c>
      <c r="H256" s="70"/>
      <c r="I256" s="78" t="e">
        <f>G256/G358</f>
        <v>#DIV/0!</v>
      </c>
      <c r="J256" s="81"/>
    </row>
    <row r="257" spans="1:10" x14ac:dyDescent="0.25">
      <c r="A257" s="32" t="s">
        <v>758</v>
      </c>
      <c r="B257" s="65" t="s">
        <v>382</v>
      </c>
      <c r="C257" s="66" t="s">
        <v>383</v>
      </c>
      <c r="D257" s="65" t="s">
        <v>201</v>
      </c>
      <c r="E257" s="71">
        <v>30</v>
      </c>
      <c r="F257" s="34">
        <f t="shared" si="30"/>
        <v>0</v>
      </c>
      <c r="G257" s="34">
        <f t="shared" si="31"/>
        <v>0</v>
      </c>
      <c r="H257" s="70"/>
      <c r="I257" s="78" t="e">
        <f>G257/G358</f>
        <v>#DIV/0!</v>
      </c>
      <c r="J257" s="81"/>
    </row>
    <row r="258" spans="1:10" x14ac:dyDescent="0.25">
      <c r="A258" s="32" t="s">
        <v>759</v>
      </c>
      <c r="B258" s="65" t="s">
        <v>384</v>
      </c>
      <c r="C258" s="66" t="s">
        <v>385</v>
      </c>
      <c r="D258" s="65" t="s">
        <v>201</v>
      </c>
      <c r="E258" s="71">
        <v>30</v>
      </c>
      <c r="F258" s="34">
        <f t="shared" si="30"/>
        <v>0</v>
      </c>
      <c r="G258" s="34">
        <f t="shared" si="31"/>
        <v>0</v>
      </c>
      <c r="H258" s="70"/>
      <c r="I258" s="78" t="e">
        <f>G258/G358</f>
        <v>#DIV/0!</v>
      </c>
      <c r="J258" s="81"/>
    </row>
    <row r="259" spans="1:10" x14ac:dyDescent="0.25">
      <c r="A259" s="32" t="s">
        <v>760</v>
      </c>
      <c r="B259" s="65" t="s">
        <v>386</v>
      </c>
      <c r="C259" s="66" t="s">
        <v>387</v>
      </c>
      <c r="D259" s="65" t="s">
        <v>201</v>
      </c>
      <c r="E259" s="71">
        <v>30</v>
      </c>
      <c r="F259" s="34">
        <f t="shared" si="30"/>
        <v>0</v>
      </c>
      <c r="G259" s="34">
        <f t="shared" si="31"/>
        <v>0</v>
      </c>
      <c r="H259" s="70"/>
      <c r="I259" s="78" t="e">
        <f>G259/G358</f>
        <v>#DIV/0!</v>
      </c>
      <c r="J259" s="81"/>
    </row>
    <row r="260" spans="1:10" x14ac:dyDescent="0.25">
      <c r="A260" s="32" t="s">
        <v>761</v>
      </c>
      <c r="B260" s="65" t="s">
        <v>388</v>
      </c>
      <c r="C260" s="66" t="s">
        <v>389</v>
      </c>
      <c r="D260" s="65" t="s">
        <v>201</v>
      </c>
      <c r="E260" s="71">
        <v>30</v>
      </c>
      <c r="F260" s="34">
        <f t="shared" si="30"/>
        <v>0</v>
      </c>
      <c r="G260" s="34">
        <f t="shared" si="31"/>
        <v>0</v>
      </c>
      <c r="H260" s="70"/>
      <c r="I260" s="78" t="e">
        <f>G260/G358</f>
        <v>#DIV/0!</v>
      </c>
      <c r="J260" s="81"/>
    </row>
    <row r="261" spans="1:10" x14ac:dyDescent="0.25">
      <c r="A261" s="32" t="s">
        <v>762</v>
      </c>
      <c r="B261" s="65" t="s">
        <v>390</v>
      </c>
      <c r="C261" s="66" t="s">
        <v>391</v>
      </c>
      <c r="D261" s="65" t="s">
        <v>201</v>
      </c>
      <c r="E261" s="71">
        <v>30</v>
      </c>
      <c r="F261" s="34">
        <f t="shared" si="30"/>
        <v>0</v>
      </c>
      <c r="G261" s="34">
        <f t="shared" si="31"/>
        <v>0</v>
      </c>
      <c r="H261" s="70"/>
      <c r="I261" s="78" t="e">
        <f>G261/G358</f>
        <v>#DIV/0!</v>
      </c>
      <c r="J261" s="81"/>
    </row>
    <row r="262" spans="1:10" x14ac:dyDescent="0.25">
      <c r="A262" s="32" t="s">
        <v>763</v>
      </c>
      <c r="B262" s="65" t="s">
        <v>392</v>
      </c>
      <c r="C262" s="66" t="s">
        <v>393</v>
      </c>
      <c r="D262" s="65" t="s">
        <v>201</v>
      </c>
      <c r="E262" s="71">
        <v>30</v>
      </c>
      <c r="F262" s="34">
        <f t="shared" si="30"/>
        <v>0</v>
      </c>
      <c r="G262" s="34">
        <f t="shared" si="31"/>
        <v>0</v>
      </c>
      <c r="H262" s="70"/>
      <c r="I262" s="78" t="e">
        <f>G262/G358</f>
        <v>#DIV/0!</v>
      </c>
      <c r="J262" s="81"/>
    </row>
    <row r="263" spans="1:10" x14ac:dyDescent="0.25">
      <c r="A263" s="32" t="s">
        <v>764</v>
      </c>
      <c r="B263" s="65" t="s">
        <v>394</v>
      </c>
      <c r="C263" s="66" t="s">
        <v>395</v>
      </c>
      <c r="D263" s="65" t="s">
        <v>201</v>
      </c>
      <c r="E263" s="71">
        <v>30</v>
      </c>
      <c r="F263" s="34">
        <f t="shared" si="30"/>
        <v>0</v>
      </c>
      <c r="G263" s="34">
        <f t="shared" si="31"/>
        <v>0</v>
      </c>
      <c r="H263" s="70"/>
      <c r="I263" s="78" t="e">
        <f>G263/G358</f>
        <v>#DIV/0!</v>
      </c>
      <c r="J263" s="81"/>
    </row>
    <row r="264" spans="1:10" x14ac:dyDescent="0.25">
      <c r="A264" s="32" t="s">
        <v>765</v>
      </c>
      <c r="B264" s="65" t="s">
        <v>396</v>
      </c>
      <c r="C264" s="66" t="s">
        <v>397</v>
      </c>
      <c r="D264" s="65" t="s">
        <v>201</v>
      </c>
      <c r="E264" s="71">
        <v>30</v>
      </c>
      <c r="F264" s="34">
        <f t="shared" si="30"/>
        <v>0</v>
      </c>
      <c r="G264" s="34">
        <f t="shared" si="31"/>
        <v>0</v>
      </c>
      <c r="H264" s="70"/>
      <c r="I264" s="78" t="e">
        <f>G264/G358</f>
        <v>#DIV/0!</v>
      </c>
      <c r="J264" s="81"/>
    </row>
    <row r="265" spans="1:10" x14ac:dyDescent="0.25">
      <c r="A265" s="32" t="s">
        <v>766</v>
      </c>
      <c r="B265" s="65" t="s">
        <v>398</v>
      </c>
      <c r="C265" s="66" t="s">
        <v>399</v>
      </c>
      <c r="D265" s="65" t="s">
        <v>201</v>
      </c>
      <c r="E265" s="71">
        <v>30</v>
      </c>
      <c r="F265" s="34">
        <f t="shared" si="30"/>
        <v>0</v>
      </c>
      <c r="G265" s="34">
        <f t="shared" si="31"/>
        <v>0</v>
      </c>
      <c r="H265" s="70"/>
      <c r="I265" s="78" t="e">
        <f>G265/G358</f>
        <v>#DIV/0!</v>
      </c>
      <c r="J265" s="81"/>
    </row>
    <row r="266" spans="1:10" x14ac:dyDescent="0.25">
      <c r="A266" s="32" t="s">
        <v>767</v>
      </c>
      <c r="B266" s="65" t="s">
        <v>400</v>
      </c>
      <c r="C266" s="66" t="s">
        <v>401</v>
      </c>
      <c r="D266" s="65" t="s">
        <v>201</v>
      </c>
      <c r="E266" s="71">
        <v>30</v>
      </c>
      <c r="F266" s="34">
        <f t="shared" si="30"/>
        <v>0</v>
      </c>
      <c r="G266" s="34">
        <f t="shared" si="31"/>
        <v>0</v>
      </c>
      <c r="H266" s="70"/>
      <c r="I266" s="78" t="e">
        <f>G266/G358</f>
        <v>#DIV/0!</v>
      </c>
      <c r="J266" s="81"/>
    </row>
    <row r="267" spans="1:10" x14ac:dyDescent="0.25">
      <c r="A267" s="32" t="s">
        <v>768</v>
      </c>
      <c r="B267" s="65" t="s">
        <v>402</v>
      </c>
      <c r="C267" s="66" t="s">
        <v>403</v>
      </c>
      <c r="D267" s="65" t="s">
        <v>201</v>
      </c>
      <c r="E267" s="71">
        <v>30</v>
      </c>
      <c r="F267" s="34">
        <f t="shared" si="30"/>
        <v>0</v>
      </c>
      <c r="G267" s="34">
        <f t="shared" si="31"/>
        <v>0</v>
      </c>
      <c r="H267" s="70"/>
      <c r="I267" s="78" t="e">
        <f>G267/G358</f>
        <v>#DIV/0!</v>
      </c>
      <c r="J267" s="81"/>
    </row>
    <row r="268" spans="1:10" x14ac:dyDescent="0.25">
      <c r="A268" s="32" t="s">
        <v>769</v>
      </c>
      <c r="B268" s="65" t="s">
        <v>404</v>
      </c>
      <c r="C268" s="66" t="s">
        <v>405</v>
      </c>
      <c r="D268" s="65" t="s">
        <v>201</v>
      </c>
      <c r="E268" s="71">
        <v>30</v>
      </c>
      <c r="F268" s="34">
        <f t="shared" si="30"/>
        <v>0</v>
      </c>
      <c r="G268" s="34">
        <f t="shared" si="31"/>
        <v>0</v>
      </c>
      <c r="H268" s="70"/>
      <c r="I268" s="78" t="e">
        <f>G268/G358</f>
        <v>#DIV/0!</v>
      </c>
      <c r="J268" s="81"/>
    </row>
    <row r="269" spans="1:10" x14ac:dyDescent="0.25">
      <c r="A269" s="32" t="s">
        <v>770</v>
      </c>
      <c r="B269" s="65" t="s">
        <v>406</v>
      </c>
      <c r="C269" s="66" t="s">
        <v>407</v>
      </c>
      <c r="D269" s="65" t="s">
        <v>201</v>
      </c>
      <c r="E269" s="71">
        <v>30</v>
      </c>
      <c r="F269" s="34">
        <f t="shared" si="30"/>
        <v>0</v>
      </c>
      <c r="G269" s="34">
        <f t="shared" si="31"/>
        <v>0</v>
      </c>
      <c r="H269" s="70"/>
      <c r="I269" s="78" t="e">
        <f>G269/G358</f>
        <v>#DIV/0!</v>
      </c>
      <c r="J269" s="81"/>
    </row>
    <row r="270" spans="1:10" x14ac:dyDescent="0.25">
      <c r="A270" s="32" t="s">
        <v>771</v>
      </c>
      <c r="B270" s="65" t="s">
        <v>408</v>
      </c>
      <c r="C270" s="66" t="s">
        <v>409</v>
      </c>
      <c r="D270" s="65" t="s">
        <v>201</v>
      </c>
      <c r="E270" s="71">
        <v>30</v>
      </c>
      <c r="F270" s="34">
        <f t="shared" si="30"/>
        <v>0</v>
      </c>
      <c r="G270" s="34">
        <f t="shared" si="31"/>
        <v>0</v>
      </c>
      <c r="H270" s="70"/>
      <c r="I270" s="78" t="e">
        <f>G270/G358</f>
        <v>#DIV/0!</v>
      </c>
      <c r="J270" s="81"/>
    </row>
    <row r="271" spans="1:10" x14ac:dyDescent="0.25">
      <c r="A271" s="32" t="s">
        <v>772</v>
      </c>
      <c r="B271" s="65" t="s">
        <v>410</v>
      </c>
      <c r="C271" s="66" t="s">
        <v>411</v>
      </c>
      <c r="D271" s="65" t="s">
        <v>201</v>
      </c>
      <c r="E271" s="71">
        <v>30</v>
      </c>
      <c r="F271" s="34">
        <f t="shared" si="30"/>
        <v>0</v>
      </c>
      <c r="G271" s="34">
        <f t="shared" si="31"/>
        <v>0</v>
      </c>
      <c r="H271" s="70"/>
      <c r="I271" s="78" t="e">
        <f>G271/G358</f>
        <v>#DIV/0!</v>
      </c>
      <c r="J271" s="81"/>
    </row>
    <row r="272" spans="1:10" x14ac:dyDescent="0.25">
      <c r="A272" s="32" t="s">
        <v>773</v>
      </c>
      <c r="B272" s="65" t="s">
        <v>412</v>
      </c>
      <c r="C272" s="66" t="s">
        <v>413</v>
      </c>
      <c r="D272" s="65" t="s">
        <v>201</v>
      </c>
      <c r="E272" s="71">
        <v>30</v>
      </c>
      <c r="F272" s="34">
        <f t="shared" si="30"/>
        <v>0</v>
      </c>
      <c r="G272" s="34">
        <f t="shared" si="31"/>
        <v>0</v>
      </c>
      <c r="H272" s="70"/>
      <c r="I272" s="78" t="e">
        <f>G272/G358</f>
        <v>#DIV/0!</v>
      </c>
      <c r="J272" s="81"/>
    </row>
    <row r="273" spans="1:10" x14ac:dyDescent="0.25">
      <c r="A273" s="32" t="s">
        <v>774</v>
      </c>
      <c r="B273" s="65" t="s">
        <v>414</v>
      </c>
      <c r="C273" s="66" t="s">
        <v>415</v>
      </c>
      <c r="D273" s="65" t="s">
        <v>201</v>
      </c>
      <c r="E273" s="71">
        <v>30</v>
      </c>
      <c r="F273" s="34">
        <f t="shared" si="30"/>
        <v>0</v>
      </c>
      <c r="G273" s="34">
        <f t="shared" si="31"/>
        <v>0</v>
      </c>
      <c r="H273" s="70"/>
      <c r="I273" s="78" t="e">
        <f>G273/G358</f>
        <v>#DIV/0!</v>
      </c>
      <c r="J273" s="81"/>
    </row>
    <row r="274" spans="1:10" x14ac:dyDescent="0.25">
      <c r="A274" s="32" t="s">
        <v>775</v>
      </c>
      <c r="B274" s="65" t="s">
        <v>416</v>
      </c>
      <c r="C274" s="66" t="s">
        <v>417</v>
      </c>
      <c r="D274" s="65" t="s">
        <v>201</v>
      </c>
      <c r="E274" s="71">
        <v>30</v>
      </c>
      <c r="F274" s="34">
        <f t="shared" si="30"/>
        <v>0</v>
      </c>
      <c r="G274" s="34">
        <f t="shared" si="31"/>
        <v>0</v>
      </c>
      <c r="H274" s="70"/>
      <c r="I274" s="78" t="e">
        <f>G274/G358</f>
        <v>#DIV/0!</v>
      </c>
      <c r="J274" s="81"/>
    </row>
    <row r="275" spans="1:10" x14ac:dyDescent="0.25">
      <c r="A275" s="32" t="s">
        <v>776</v>
      </c>
      <c r="B275" s="65" t="s">
        <v>418</v>
      </c>
      <c r="C275" s="66" t="s">
        <v>419</v>
      </c>
      <c r="D275" s="65" t="s">
        <v>201</v>
      </c>
      <c r="E275" s="71">
        <v>30</v>
      </c>
      <c r="F275" s="34">
        <f t="shared" si="30"/>
        <v>0</v>
      </c>
      <c r="G275" s="34">
        <f t="shared" si="31"/>
        <v>0</v>
      </c>
      <c r="H275" s="70"/>
      <c r="I275" s="78" t="e">
        <f>G275/G358</f>
        <v>#DIV/0!</v>
      </c>
      <c r="J275" s="81"/>
    </row>
    <row r="276" spans="1:10" x14ac:dyDescent="0.25">
      <c r="A276" s="32" t="s">
        <v>777</v>
      </c>
      <c r="B276" s="65" t="s">
        <v>420</v>
      </c>
      <c r="C276" s="66" t="s">
        <v>421</v>
      </c>
      <c r="D276" s="65" t="s">
        <v>201</v>
      </c>
      <c r="E276" s="71">
        <v>30</v>
      </c>
      <c r="F276" s="34">
        <f t="shared" si="30"/>
        <v>0</v>
      </c>
      <c r="G276" s="34">
        <f t="shared" si="31"/>
        <v>0</v>
      </c>
      <c r="H276" s="70"/>
      <c r="I276" s="78" t="e">
        <f>G276/G358</f>
        <v>#DIV/0!</v>
      </c>
      <c r="J276" s="81"/>
    </row>
    <row r="277" spans="1:10" x14ac:dyDescent="0.25">
      <c r="A277" s="32" t="s">
        <v>778</v>
      </c>
      <c r="B277" s="65" t="s">
        <v>422</v>
      </c>
      <c r="C277" s="66" t="s">
        <v>423</v>
      </c>
      <c r="D277" s="65" t="s">
        <v>201</v>
      </c>
      <c r="E277" s="71">
        <v>30</v>
      </c>
      <c r="F277" s="34">
        <f t="shared" si="30"/>
        <v>0</v>
      </c>
      <c r="G277" s="34">
        <f t="shared" si="31"/>
        <v>0</v>
      </c>
      <c r="H277" s="70"/>
      <c r="I277" s="78" t="e">
        <f>G277/G358</f>
        <v>#DIV/0!</v>
      </c>
      <c r="J277" s="81"/>
    </row>
    <row r="278" spans="1:10" x14ac:dyDescent="0.25">
      <c r="A278" s="32" t="s">
        <v>779</v>
      </c>
      <c r="B278" s="65" t="s">
        <v>424</v>
      </c>
      <c r="C278" s="66" t="s">
        <v>425</v>
      </c>
      <c r="D278" s="65" t="s">
        <v>201</v>
      </c>
      <c r="E278" s="71">
        <v>30</v>
      </c>
      <c r="F278" s="34">
        <f t="shared" si="30"/>
        <v>0</v>
      </c>
      <c r="G278" s="34">
        <f t="shared" si="31"/>
        <v>0</v>
      </c>
      <c r="H278" s="70"/>
      <c r="I278" s="78" t="e">
        <f>G278/G358</f>
        <v>#DIV/0!</v>
      </c>
      <c r="J278" s="81"/>
    </row>
    <row r="279" spans="1:10" x14ac:dyDescent="0.25">
      <c r="A279" s="32" t="s">
        <v>780</v>
      </c>
      <c r="B279" s="65" t="s">
        <v>426</v>
      </c>
      <c r="C279" s="66" t="s">
        <v>427</v>
      </c>
      <c r="D279" s="65" t="s">
        <v>201</v>
      </c>
      <c r="E279" s="71">
        <v>30</v>
      </c>
      <c r="F279" s="34">
        <f t="shared" si="30"/>
        <v>0</v>
      </c>
      <c r="G279" s="34">
        <f t="shared" si="31"/>
        <v>0</v>
      </c>
      <c r="H279" s="70"/>
      <c r="I279" s="78" t="e">
        <f>G279/G358</f>
        <v>#DIV/0!</v>
      </c>
      <c r="J279" s="81"/>
    </row>
    <row r="280" spans="1:10" x14ac:dyDescent="0.25">
      <c r="A280" s="32" t="s">
        <v>781</v>
      </c>
      <c r="B280" s="65">
        <v>180426</v>
      </c>
      <c r="C280" s="66" t="s">
        <v>428</v>
      </c>
      <c r="D280" s="65" t="s">
        <v>201</v>
      </c>
      <c r="E280" s="71">
        <v>30</v>
      </c>
      <c r="F280" s="34">
        <f t="shared" si="30"/>
        <v>0</v>
      </c>
      <c r="G280" s="34">
        <f t="shared" si="31"/>
        <v>0</v>
      </c>
      <c r="H280" s="70"/>
      <c r="I280" s="78" t="e">
        <f>G280/G358</f>
        <v>#DIV/0!</v>
      </c>
      <c r="J280" s="81"/>
    </row>
    <row r="281" spans="1:10" x14ac:dyDescent="0.25">
      <c r="A281" s="32" t="s">
        <v>782</v>
      </c>
      <c r="B281" s="65" t="s">
        <v>429</v>
      </c>
      <c r="C281" s="66" t="s">
        <v>430</v>
      </c>
      <c r="D281" s="65" t="s">
        <v>201</v>
      </c>
      <c r="E281" s="71">
        <v>30</v>
      </c>
      <c r="F281" s="34">
        <f t="shared" si="30"/>
        <v>0</v>
      </c>
      <c r="G281" s="34">
        <f t="shared" si="31"/>
        <v>0</v>
      </c>
      <c r="H281" s="70"/>
      <c r="I281" s="78" t="e">
        <f>G281/G358</f>
        <v>#DIV/0!</v>
      </c>
      <c r="J281" s="81"/>
    </row>
    <row r="282" spans="1:10" x14ac:dyDescent="0.25">
      <c r="A282" s="32" t="s">
        <v>783</v>
      </c>
      <c r="B282" s="65" t="s">
        <v>431</v>
      </c>
      <c r="C282" s="66" t="s">
        <v>432</v>
      </c>
      <c r="D282" s="65" t="s">
        <v>201</v>
      </c>
      <c r="E282" s="71">
        <v>30</v>
      </c>
      <c r="F282" s="34">
        <f t="shared" si="30"/>
        <v>0</v>
      </c>
      <c r="G282" s="34">
        <f t="shared" si="31"/>
        <v>0</v>
      </c>
      <c r="H282" s="70"/>
      <c r="I282" s="78" t="e">
        <f>G282/G358</f>
        <v>#DIV/0!</v>
      </c>
      <c r="J282" s="81"/>
    </row>
    <row r="283" spans="1:10" x14ac:dyDescent="0.25">
      <c r="A283" s="32" t="s">
        <v>784</v>
      </c>
      <c r="B283" s="65" t="s">
        <v>433</v>
      </c>
      <c r="C283" s="66" t="s">
        <v>434</v>
      </c>
      <c r="D283" s="65" t="s">
        <v>201</v>
      </c>
      <c r="E283" s="71">
        <v>30</v>
      </c>
      <c r="F283" s="34">
        <f t="shared" si="30"/>
        <v>0</v>
      </c>
      <c r="G283" s="34">
        <f t="shared" si="31"/>
        <v>0</v>
      </c>
      <c r="H283" s="70"/>
      <c r="I283" s="78" t="e">
        <f>G283/G358</f>
        <v>#DIV/0!</v>
      </c>
      <c r="J283" s="81"/>
    </row>
    <row r="284" spans="1:10" x14ac:dyDescent="0.25">
      <c r="A284" s="32" t="s">
        <v>785</v>
      </c>
      <c r="B284" s="65" t="s">
        <v>435</v>
      </c>
      <c r="C284" s="66" t="s">
        <v>436</v>
      </c>
      <c r="D284" s="65" t="s">
        <v>201</v>
      </c>
      <c r="E284" s="71">
        <v>30</v>
      </c>
      <c r="F284" s="34">
        <f t="shared" si="30"/>
        <v>0</v>
      </c>
      <c r="G284" s="34">
        <f t="shared" si="31"/>
        <v>0</v>
      </c>
      <c r="H284" s="70"/>
      <c r="I284" s="78" t="e">
        <f>G284/G358</f>
        <v>#DIV/0!</v>
      </c>
      <c r="J284" s="81"/>
    </row>
    <row r="285" spans="1:10" x14ac:dyDescent="0.25">
      <c r="A285" s="32" t="s">
        <v>786</v>
      </c>
      <c r="B285" s="65" t="s">
        <v>437</v>
      </c>
      <c r="C285" s="66" t="s">
        <v>438</v>
      </c>
      <c r="D285" s="65" t="s">
        <v>201</v>
      </c>
      <c r="E285" s="71">
        <v>30</v>
      </c>
      <c r="F285" s="34">
        <f t="shared" si="30"/>
        <v>0</v>
      </c>
      <c r="G285" s="34">
        <f t="shared" si="31"/>
        <v>0</v>
      </c>
      <c r="H285" s="70"/>
      <c r="I285" s="78" t="e">
        <f>G285/G358</f>
        <v>#DIV/0!</v>
      </c>
      <c r="J285" s="81"/>
    </row>
    <row r="286" spans="1:10" x14ac:dyDescent="0.25">
      <c r="A286" s="32" t="s">
        <v>787</v>
      </c>
      <c r="B286" s="65" t="s">
        <v>439</v>
      </c>
      <c r="C286" s="66" t="s">
        <v>440</v>
      </c>
      <c r="D286" s="65" t="s">
        <v>201</v>
      </c>
      <c r="E286" s="71">
        <v>30</v>
      </c>
      <c r="F286" s="34">
        <f t="shared" si="30"/>
        <v>0</v>
      </c>
      <c r="G286" s="34">
        <f t="shared" si="31"/>
        <v>0</v>
      </c>
      <c r="H286" s="70"/>
      <c r="I286" s="78" t="e">
        <f>G286/G358</f>
        <v>#DIV/0!</v>
      </c>
      <c r="J286" s="81"/>
    </row>
    <row r="287" spans="1:10" x14ac:dyDescent="0.25">
      <c r="A287" s="32" t="s">
        <v>788</v>
      </c>
      <c r="B287" s="65" t="s">
        <v>441</v>
      </c>
      <c r="C287" s="66" t="s">
        <v>442</v>
      </c>
      <c r="D287" s="65" t="s">
        <v>201</v>
      </c>
      <c r="E287" s="71">
        <v>30</v>
      </c>
      <c r="F287" s="34">
        <f t="shared" si="30"/>
        <v>0</v>
      </c>
      <c r="G287" s="34">
        <f t="shared" si="31"/>
        <v>0</v>
      </c>
      <c r="H287" s="70"/>
      <c r="I287" s="78" t="e">
        <f>G287/G358</f>
        <v>#DIV/0!</v>
      </c>
      <c r="J287" s="81"/>
    </row>
    <row r="288" spans="1:10" x14ac:dyDescent="0.25">
      <c r="A288" s="32" t="s">
        <v>789</v>
      </c>
      <c r="B288" s="65" t="s">
        <v>443</v>
      </c>
      <c r="C288" s="66" t="s">
        <v>444</v>
      </c>
      <c r="D288" s="65" t="s">
        <v>201</v>
      </c>
      <c r="E288" s="71">
        <v>30</v>
      </c>
      <c r="F288" s="34">
        <f t="shared" si="30"/>
        <v>0</v>
      </c>
      <c r="G288" s="34">
        <f t="shared" si="31"/>
        <v>0</v>
      </c>
      <c r="H288" s="70"/>
      <c r="I288" s="78" t="e">
        <f>G288/G358</f>
        <v>#DIV/0!</v>
      </c>
      <c r="J288" s="81"/>
    </row>
    <row r="289" spans="1:10" x14ac:dyDescent="0.25">
      <c r="A289" s="32" t="s">
        <v>790</v>
      </c>
      <c r="B289" s="65" t="s">
        <v>445</v>
      </c>
      <c r="C289" s="66" t="s">
        <v>446</v>
      </c>
      <c r="D289" s="65" t="s">
        <v>201</v>
      </c>
      <c r="E289" s="71">
        <v>30</v>
      </c>
      <c r="F289" s="34">
        <f t="shared" si="30"/>
        <v>0</v>
      </c>
      <c r="G289" s="34">
        <f t="shared" si="31"/>
        <v>0</v>
      </c>
      <c r="H289" s="70"/>
      <c r="I289" s="78" t="e">
        <f>G289/G358</f>
        <v>#DIV/0!</v>
      </c>
      <c r="J289" s="81"/>
    </row>
    <row r="290" spans="1:10" x14ac:dyDescent="0.25">
      <c r="A290" s="32" t="s">
        <v>791</v>
      </c>
      <c r="B290" s="65" t="s">
        <v>447</v>
      </c>
      <c r="C290" s="66" t="s">
        <v>448</v>
      </c>
      <c r="D290" s="65" t="s">
        <v>201</v>
      </c>
      <c r="E290" s="71">
        <v>30</v>
      </c>
      <c r="F290" s="34">
        <f t="shared" si="30"/>
        <v>0</v>
      </c>
      <c r="G290" s="34">
        <f t="shared" si="31"/>
        <v>0</v>
      </c>
      <c r="H290" s="70"/>
      <c r="I290" s="78" t="e">
        <f>G290/G358</f>
        <v>#DIV/0!</v>
      </c>
      <c r="J290" s="81"/>
    </row>
    <row r="291" spans="1:10" x14ac:dyDescent="0.25">
      <c r="A291" s="32" t="s">
        <v>792</v>
      </c>
      <c r="B291" s="65" t="s">
        <v>449</v>
      </c>
      <c r="C291" s="66" t="s">
        <v>450</v>
      </c>
      <c r="D291" s="65" t="s">
        <v>201</v>
      </c>
      <c r="E291" s="71">
        <v>30</v>
      </c>
      <c r="F291" s="34">
        <f t="shared" si="30"/>
        <v>0</v>
      </c>
      <c r="G291" s="34">
        <f t="shared" si="31"/>
        <v>0</v>
      </c>
      <c r="H291" s="70"/>
      <c r="I291" s="78" t="e">
        <f>G291/G358</f>
        <v>#DIV/0!</v>
      </c>
      <c r="J291" s="81"/>
    </row>
    <row r="292" spans="1:10" x14ac:dyDescent="0.25">
      <c r="A292" s="32" t="s">
        <v>793</v>
      </c>
      <c r="B292" s="65" t="s">
        <v>451</v>
      </c>
      <c r="C292" s="66" t="s">
        <v>452</v>
      </c>
      <c r="D292" s="65" t="s">
        <v>201</v>
      </c>
      <c r="E292" s="71">
        <v>30</v>
      </c>
      <c r="F292" s="34">
        <f t="shared" si="30"/>
        <v>0</v>
      </c>
      <c r="G292" s="34">
        <f t="shared" si="31"/>
        <v>0</v>
      </c>
      <c r="H292" s="70"/>
      <c r="I292" s="78" t="e">
        <f>G292/G358</f>
        <v>#DIV/0!</v>
      </c>
      <c r="J292" s="81"/>
    </row>
    <row r="293" spans="1:10" x14ac:dyDescent="0.25">
      <c r="A293" s="32" t="s">
        <v>794</v>
      </c>
      <c r="B293" s="65" t="s">
        <v>453</v>
      </c>
      <c r="C293" s="66" t="s">
        <v>454</v>
      </c>
      <c r="D293" s="65" t="s">
        <v>201</v>
      </c>
      <c r="E293" s="71">
        <v>30</v>
      </c>
      <c r="F293" s="34">
        <f t="shared" si="30"/>
        <v>0</v>
      </c>
      <c r="G293" s="34">
        <f t="shared" si="31"/>
        <v>0</v>
      </c>
      <c r="H293" s="70"/>
      <c r="I293" s="78" t="e">
        <f>G293/G358</f>
        <v>#DIV/0!</v>
      </c>
      <c r="J293" s="81"/>
    </row>
    <row r="294" spans="1:10" x14ac:dyDescent="0.25">
      <c r="A294" s="32" t="s">
        <v>795</v>
      </c>
      <c r="B294" s="65" t="s">
        <v>455</v>
      </c>
      <c r="C294" s="66" t="s">
        <v>456</v>
      </c>
      <c r="D294" s="65" t="s">
        <v>201</v>
      </c>
      <c r="E294" s="71">
        <v>30</v>
      </c>
      <c r="F294" s="34">
        <f t="shared" si="30"/>
        <v>0</v>
      </c>
      <c r="G294" s="34">
        <f t="shared" si="31"/>
        <v>0</v>
      </c>
      <c r="H294" s="70"/>
      <c r="I294" s="78" t="e">
        <f>G294/G358</f>
        <v>#DIV/0!</v>
      </c>
      <c r="J294" s="81"/>
    </row>
    <row r="295" spans="1:10" x14ac:dyDescent="0.25">
      <c r="A295" s="32" t="s">
        <v>796</v>
      </c>
      <c r="B295" s="65">
        <v>180227</v>
      </c>
      <c r="C295" s="66" t="s">
        <v>457</v>
      </c>
      <c r="D295" s="65" t="s">
        <v>201</v>
      </c>
      <c r="E295" s="71">
        <v>30</v>
      </c>
      <c r="F295" s="34">
        <f t="shared" si="30"/>
        <v>0</v>
      </c>
      <c r="G295" s="34">
        <f t="shared" si="31"/>
        <v>0</v>
      </c>
      <c r="H295" s="70"/>
      <c r="I295" s="78" t="e">
        <f>G295/G358</f>
        <v>#DIV/0!</v>
      </c>
      <c r="J295" s="81"/>
    </row>
    <row r="296" spans="1:10" x14ac:dyDescent="0.25">
      <c r="A296" s="32" t="s">
        <v>797</v>
      </c>
      <c r="B296" s="65">
        <v>180226</v>
      </c>
      <c r="C296" s="66" t="s">
        <v>458</v>
      </c>
      <c r="D296" s="65" t="s">
        <v>201</v>
      </c>
      <c r="E296" s="71">
        <v>30</v>
      </c>
      <c r="F296" s="34">
        <f t="shared" ref="F296:F357" si="32">ROUND(H296*1.305,2)</f>
        <v>0</v>
      </c>
      <c r="G296" s="34">
        <f t="shared" ref="G296:G357" si="33">ROUND(F296*E296,2)</f>
        <v>0</v>
      </c>
      <c r="H296" s="70"/>
      <c r="I296" s="78" t="e">
        <f>G296/G358</f>
        <v>#DIV/0!</v>
      </c>
      <c r="J296" s="81"/>
    </row>
    <row r="297" spans="1:10" x14ac:dyDescent="0.25">
      <c r="A297" s="32" t="s">
        <v>798</v>
      </c>
      <c r="B297" s="65" t="s">
        <v>459</v>
      </c>
      <c r="C297" s="66" t="s">
        <v>460</v>
      </c>
      <c r="D297" s="65" t="s">
        <v>201</v>
      </c>
      <c r="E297" s="71">
        <v>30</v>
      </c>
      <c r="F297" s="34">
        <f t="shared" si="32"/>
        <v>0</v>
      </c>
      <c r="G297" s="34">
        <f t="shared" si="33"/>
        <v>0</v>
      </c>
      <c r="H297" s="70"/>
      <c r="I297" s="78" t="e">
        <f>G297/G358</f>
        <v>#DIV/0!</v>
      </c>
      <c r="J297" s="81"/>
    </row>
    <row r="298" spans="1:10" x14ac:dyDescent="0.25">
      <c r="A298" s="32" t="s">
        <v>799</v>
      </c>
      <c r="B298" s="65" t="s">
        <v>461</v>
      </c>
      <c r="C298" s="66" t="s">
        <v>462</v>
      </c>
      <c r="D298" s="65" t="s">
        <v>201</v>
      </c>
      <c r="E298" s="71">
        <v>30</v>
      </c>
      <c r="F298" s="34">
        <f t="shared" si="32"/>
        <v>0</v>
      </c>
      <c r="G298" s="34">
        <f t="shared" si="33"/>
        <v>0</v>
      </c>
      <c r="H298" s="70"/>
      <c r="I298" s="78" t="e">
        <f>G298/G358</f>
        <v>#DIV/0!</v>
      </c>
      <c r="J298" s="81"/>
    </row>
    <row r="299" spans="1:10" x14ac:dyDescent="0.25">
      <c r="A299" s="32" t="s">
        <v>800</v>
      </c>
      <c r="B299" s="65" t="s">
        <v>463</v>
      </c>
      <c r="C299" s="66" t="s">
        <v>464</v>
      </c>
      <c r="D299" s="65" t="s">
        <v>201</v>
      </c>
      <c r="E299" s="71">
        <v>30</v>
      </c>
      <c r="F299" s="34">
        <f t="shared" si="32"/>
        <v>0</v>
      </c>
      <c r="G299" s="34">
        <f t="shared" si="33"/>
        <v>0</v>
      </c>
      <c r="H299" s="70"/>
      <c r="I299" s="78" t="e">
        <f>G299/G358</f>
        <v>#DIV/0!</v>
      </c>
      <c r="J299" s="81"/>
    </row>
    <row r="300" spans="1:10" x14ac:dyDescent="0.25">
      <c r="A300" s="32" t="s">
        <v>801</v>
      </c>
      <c r="B300" s="65" t="s">
        <v>465</v>
      </c>
      <c r="C300" s="66" t="s">
        <v>466</v>
      </c>
      <c r="D300" s="65" t="s">
        <v>201</v>
      </c>
      <c r="E300" s="71">
        <v>30</v>
      </c>
      <c r="F300" s="34">
        <f t="shared" si="32"/>
        <v>0</v>
      </c>
      <c r="G300" s="34">
        <f t="shared" si="33"/>
        <v>0</v>
      </c>
      <c r="H300" s="70"/>
      <c r="I300" s="78" t="e">
        <f>G300/G358</f>
        <v>#DIV/0!</v>
      </c>
      <c r="J300" s="81"/>
    </row>
    <row r="301" spans="1:10" x14ac:dyDescent="0.25">
      <c r="A301" s="32" t="s">
        <v>802</v>
      </c>
      <c r="B301" s="65" t="s">
        <v>467</v>
      </c>
      <c r="C301" s="66" t="s">
        <v>468</v>
      </c>
      <c r="D301" s="65" t="s">
        <v>201</v>
      </c>
      <c r="E301" s="71">
        <v>30</v>
      </c>
      <c r="F301" s="34">
        <f t="shared" si="32"/>
        <v>0</v>
      </c>
      <c r="G301" s="34">
        <f t="shared" si="33"/>
        <v>0</v>
      </c>
      <c r="H301" s="70"/>
      <c r="I301" s="78" t="e">
        <f>G301/G358</f>
        <v>#DIV/0!</v>
      </c>
      <c r="J301" s="81"/>
    </row>
    <row r="302" spans="1:10" x14ac:dyDescent="0.25">
      <c r="A302" s="32" t="s">
        <v>803</v>
      </c>
      <c r="B302" s="65" t="s">
        <v>469</v>
      </c>
      <c r="C302" s="66" t="s">
        <v>470</v>
      </c>
      <c r="D302" s="65" t="s">
        <v>201</v>
      </c>
      <c r="E302" s="71">
        <v>30</v>
      </c>
      <c r="F302" s="34">
        <f t="shared" si="32"/>
        <v>0</v>
      </c>
      <c r="G302" s="34">
        <f t="shared" si="33"/>
        <v>0</v>
      </c>
      <c r="H302" s="70"/>
      <c r="I302" s="78" t="e">
        <f>G302/G358</f>
        <v>#DIV/0!</v>
      </c>
      <c r="J302" s="81"/>
    </row>
    <row r="303" spans="1:10" x14ac:dyDescent="0.25">
      <c r="A303" s="32" t="s">
        <v>804</v>
      </c>
      <c r="B303" s="65" t="s">
        <v>471</v>
      </c>
      <c r="C303" s="66" t="s">
        <v>472</v>
      </c>
      <c r="D303" s="65" t="s">
        <v>201</v>
      </c>
      <c r="E303" s="71">
        <v>30</v>
      </c>
      <c r="F303" s="34">
        <f t="shared" si="32"/>
        <v>0</v>
      </c>
      <c r="G303" s="34">
        <f t="shared" si="33"/>
        <v>0</v>
      </c>
      <c r="H303" s="70"/>
      <c r="I303" s="78" t="e">
        <f>G303/G358</f>
        <v>#DIV/0!</v>
      </c>
      <c r="J303" s="81"/>
    </row>
    <row r="304" spans="1:10" x14ac:dyDescent="0.25">
      <c r="A304" s="32" t="s">
        <v>805</v>
      </c>
      <c r="B304" s="65" t="s">
        <v>473</v>
      </c>
      <c r="C304" s="66" t="s">
        <v>474</v>
      </c>
      <c r="D304" s="65" t="s">
        <v>201</v>
      </c>
      <c r="E304" s="71">
        <v>30</v>
      </c>
      <c r="F304" s="34">
        <f t="shared" si="32"/>
        <v>0</v>
      </c>
      <c r="G304" s="34">
        <f t="shared" si="33"/>
        <v>0</v>
      </c>
      <c r="H304" s="70"/>
      <c r="I304" s="78" t="e">
        <f>G304/G358</f>
        <v>#DIV/0!</v>
      </c>
      <c r="J304" s="81"/>
    </row>
    <row r="305" spans="1:10" x14ac:dyDescent="0.25">
      <c r="A305" s="32" t="s">
        <v>806</v>
      </c>
      <c r="B305" s="65" t="s">
        <v>475</v>
      </c>
      <c r="C305" s="66" t="s">
        <v>476</v>
      </c>
      <c r="D305" s="65" t="s">
        <v>201</v>
      </c>
      <c r="E305" s="71">
        <v>30</v>
      </c>
      <c r="F305" s="34">
        <f t="shared" si="32"/>
        <v>0</v>
      </c>
      <c r="G305" s="34">
        <f t="shared" si="33"/>
        <v>0</v>
      </c>
      <c r="H305" s="70"/>
      <c r="I305" s="78" t="e">
        <f>G305/G358</f>
        <v>#DIV/0!</v>
      </c>
      <c r="J305" s="81"/>
    </row>
    <row r="306" spans="1:10" x14ac:dyDescent="0.25">
      <c r="A306" s="32" t="s">
        <v>807</v>
      </c>
      <c r="B306" s="65" t="s">
        <v>477</v>
      </c>
      <c r="C306" s="66" t="s">
        <v>478</v>
      </c>
      <c r="D306" s="65" t="s">
        <v>201</v>
      </c>
      <c r="E306" s="71">
        <v>30</v>
      </c>
      <c r="F306" s="34">
        <f t="shared" si="32"/>
        <v>0</v>
      </c>
      <c r="G306" s="34">
        <f t="shared" si="33"/>
        <v>0</v>
      </c>
      <c r="H306" s="70"/>
      <c r="I306" s="78" t="e">
        <f>G306/G358</f>
        <v>#DIV/0!</v>
      </c>
      <c r="J306" s="81"/>
    </row>
    <row r="307" spans="1:10" x14ac:dyDescent="0.25">
      <c r="A307" s="32" t="s">
        <v>808</v>
      </c>
      <c r="B307" s="65" t="s">
        <v>479</v>
      </c>
      <c r="C307" s="66" t="s">
        <v>480</v>
      </c>
      <c r="D307" s="65" t="s">
        <v>201</v>
      </c>
      <c r="E307" s="71">
        <v>30</v>
      </c>
      <c r="F307" s="34">
        <f t="shared" si="32"/>
        <v>0</v>
      </c>
      <c r="G307" s="34">
        <f t="shared" si="33"/>
        <v>0</v>
      </c>
      <c r="H307" s="70"/>
      <c r="I307" s="78" t="e">
        <f>G307/G358</f>
        <v>#DIV/0!</v>
      </c>
      <c r="J307" s="81"/>
    </row>
    <row r="308" spans="1:10" x14ac:dyDescent="0.25">
      <c r="A308" s="32" t="s">
        <v>809</v>
      </c>
      <c r="B308" s="11" t="s">
        <v>217</v>
      </c>
      <c r="C308" s="5" t="s">
        <v>216</v>
      </c>
      <c r="D308" s="4" t="s">
        <v>117</v>
      </c>
      <c r="E308" s="42">
        <v>10</v>
      </c>
      <c r="F308" s="34">
        <f t="shared" si="32"/>
        <v>0</v>
      </c>
      <c r="G308" s="34">
        <f t="shared" si="33"/>
        <v>0</v>
      </c>
      <c r="H308" s="44"/>
      <c r="I308" s="78" t="e">
        <f>G308/G358</f>
        <v>#DIV/0!</v>
      </c>
      <c r="J308" s="81"/>
    </row>
    <row r="309" spans="1:10" x14ac:dyDescent="0.25">
      <c r="A309" s="32" t="s">
        <v>810</v>
      </c>
      <c r="B309" s="11" t="s">
        <v>219</v>
      </c>
      <c r="C309" s="5" t="s">
        <v>218</v>
      </c>
      <c r="D309" s="4" t="s">
        <v>201</v>
      </c>
      <c r="E309" s="42">
        <v>5</v>
      </c>
      <c r="F309" s="34">
        <f t="shared" si="32"/>
        <v>0</v>
      </c>
      <c r="G309" s="34">
        <f t="shared" si="33"/>
        <v>0</v>
      </c>
      <c r="H309" s="44"/>
      <c r="I309" s="78" t="e">
        <f>G309/G358</f>
        <v>#DIV/0!</v>
      </c>
      <c r="J309" s="81"/>
    </row>
    <row r="310" spans="1:10" x14ac:dyDescent="0.25">
      <c r="A310" s="32" t="s">
        <v>811</v>
      </c>
      <c r="B310" s="11" t="s">
        <v>220</v>
      </c>
      <c r="C310" s="5" t="s">
        <v>221</v>
      </c>
      <c r="D310" s="4" t="s">
        <v>222</v>
      </c>
      <c r="E310" s="42">
        <v>100</v>
      </c>
      <c r="F310" s="34">
        <f t="shared" si="32"/>
        <v>0</v>
      </c>
      <c r="G310" s="34">
        <f t="shared" si="33"/>
        <v>0</v>
      </c>
      <c r="H310" s="70"/>
      <c r="I310" s="78" t="e">
        <f>G310/G358</f>
        <v>#DIV/0!</v>
      </c>
      <c r="J310" s="81"/>
    </row>
    <row r="311" spans="1:10" x14ac:dyDescent="0.25">
      <c r="A311" s="32" t="s">
        <v>812</v>
      </c>
      <c r="B311" s="11" t="s">
        <v>224</v>
      </c>
      <c r="C311" s="5" t="s">
        <v>223</v>
      </c>
      <c r="D311" s="4" t="s">
        <v>44</v>
      </c>
      <c r="E311" s="71">
        <v>80</v>
      </c>
      <c r="F311" s="34">
        <f t="shared" si="32"/>
        <v>0</v>
      </c>
      <c r="G311" s="34">
        <f t="shared" si="33"/>
        <v>0</v>
      </c>
      <c r="H311" s="44"/>
      <c r="I311" s="78" t="e">
        <f>G311/G358</f>
        <v>#DIV/0!</v>
      </c>
      <c r="J311" s="81"/>
    </row>
    <row r="312" spans="1:10" x14ac:dyDescent="0.25">
      <c r="A312" s="32" t="s">
        <v>813</v>
      </c>
      <c r="B312" s="11">
        <v>180350</v>
      </c>
      <c r="C312" s="5" t="s">
        <v>225</v>
      </c>
      <c r="D312" s="4" t="s">
        <v>201</v>
      </c>
      <c r="E312" s="71">
        <v>5</v>
      </c>
      <c r="F312" s="34">
        <f t="shared" si="32"/>
        <v>0</v>
      </c>
      <c r="G312" s="34">
        <f t="shared" si="33"/>
        <v>0</v>
      </c>
      <c r="H312" s="44"/>
      <c r="I312" s="78" t="e">
        <f>G312/G358</f>
        <v>#DIV/0!</v>
      </c>
      <c r="J312" s="81"/>
    </row>
    <row r="313" spans="1:10" x14ac:dyDescent="0.25">
      <c r="A313" s="32" t="s">
        <v>814</v>
      </c>
      <c r="B313" s="12" t="s">
        <v>227</v>
      </c>
      <c r="C313" s="7" t="s">
        <v>226</v>
      </c>
      <c r="D313" s="4" t="s">
        <v>201</v>
      </c>
      <c r="E313" s="71">
        <v>5</v>
      </c>
      <c r="F313" s="34">
        <f t="shared" si="32"/>
        <v>0</v>
      </c>
      <c r="G313" s="34">
        <f t="shared" si="33"/>
        <v>0</v>
      </c>
      <c r="H313" s="44"/>
      <c r="I313" s="78" t="e">
        <f>G313/G358</f>
        <v>#DIV/0!</v>
      </c>
      <c r="J313" s="81"/>
    </row>
    <row r="314" spans="1:10" x14ac:dyDescent="0.25">
      <c r="A314" s="32" t="s">
        <v>815</v>
      </c>
      <c r="B314" s="12">
        <v>180349</v>
      </c>
      <c r="C314" s="5" t="s">
        <v>228</v>
      </c>
      <c r="D314" s="4" t="s">
        <v>201</v>
      </c>
      <c r="E314" s="71">
        <v>10</v>
      </c>
      <c r="F314" s="34">
        <f t="shared" si="32"/>
        <v>0</v>
      </c>
      <c r="G314" s="34">
        <f t="shared" si="33"/>
        <v>0</v>
      </c>
      <c r="H314" s="44"/>
      <c r="I314" s="78" t="e">
        <f>G314/G358</f>
        <v>#DIV/0!</v>
      </c>
      <c r="J314" s="81"/>
    </row>
    <row r="315" spans="1:10" x14ac:dyDescent="0.25">
      <c r="A315" s="32" t="s">
        <v>816</v>
      </c>
      <c r="B315" s="12" t="s">
        <v>230</v>
      </c>
      <c r="C315" s="7" t="s">
        <v>229</v>
      </c>
      <c r="D315" s="6" t="s">
        <v>44</v>
      </c>
      <c r="E315" s="72">
        <v>100</v>
      </c>
      <c r="F315" s="34">
        <f t="shared" si="32"/>
        <v>0</v>
      </c>
      <c r="G315" s="34">
        <f t="shared" si="33"/>
        <v>0</v>
      </c>
      <c r="H315" s="44"/>
      <c r="I315" s="78" t="e">
        <f>G315/G358</f>
        <v>#DIV/0!</v>
      </c>
      <c r="J315" s="81"/>
    </row>
    <row r="316" spans="1:10" x14ac:dyDescent="0.25">
      <c r="A316" s="32" t="s">
        <v>817</v>
      </c>
      <c r="B316" s="12" t="s">
        <v>232</v>
      </c>
      <c r="C316" s="7" t="s">
        <v>231</v>
      </c>
      <c r="D316" s="4" t="s">
        <v>201</v>
      </c>
      <c r="E316" s="71">
        <v>7</v>
      </c>
      <c r="F316" s="34">
        <f t="shared" si="32"/>
        <v>0</v>
      </c>
      <c r="G316" s="34">
        <f t="shared" si="33"/>
        <v>0</v>
      </c>
      <c r="H316" s="44"/>
      <c r="I316" s="78" t="e">
        <f>G316/G358</f>
        <v>#DIV/0!</v>
      </c>
      <c r="J316" s="81"/>
    </row>
    <row r="317" spans="1:10" x14ac:dyDescent="0.25">
      <c r="A317" s="32" t="s">
        <v>818</v>
      </c>
      <c r="B317" s="12" t="s">
        <v>234</v>
      </c>
      <c r="C317" s="7" t="s">
        <v>233</v>
      </c>
      <c r="D317" s="4" t="s">
        <v>201</v>
      </c>
      <c r="E317" s="42">
        <v>4</v>
      </c>
      <c r="F317" s="34">
        <f t="shared" si="32"/>
        <v>0</v>
      </c>
      <c r="G317" s="34">
        <f t="shared" si="33"/>
        <v>0</v>
      </c>
      <c r="H317" s="44"/>
      <c r="I317" s="78" t="e">
        <f>G317/G358</f>
        <v>#DIV/0!</v>
      </c>
      <c r="J317" s="81"/>
    </row>
    <row r="318" spans="1:10" x14ac:dyDescent="0.25">
      <c r="A318" s="32" t="s">
        <v>819</v>
      </c>
      <c r="B318" s="12" t="s">
        <v>236</v>
      </c>
      <c r="C318" s="7" t="s">
        <v>235</v>
      </c>
      <c r="D318" s="4" t="s">
        <v>201</v>
      </c>
      <c r="E318" s="42">
        <v>4</v>
      </c>
      <c r="F318" s="34">
        <f t="shared" si="32"/>
        <v>0</v>
      </c>
      <c r="G318" s="34">
        <f t="shared" si="33"/>
        <v>0</v>
      </c>
      <c r="H318" s="44"/>
      <c r="I318" s="78" t="e">
        <f>G318/G358</f>
        <v>#DIV/0!</v>
      </c>
      <c r="J318" s="81"/>
    </row>
    <row r="319" spans="1:10" x14ac:dyDescent="0.25">
      <c r="A319" s="32" t="s">
        <v>820</v>
      </c>
      <c r="B319" s="12" t="s">
        <v>239</v>
      </c>
      <c r="C319" s="7" t="s">
        <v>481</v>
      </c>
      <c r="D319" s="4" t="s">
        <v>201</v>
      </c>
      <c r="E319" s="42">
        <v>5</v>
      </c>
      <c r="F319" s="34">
        <f t="shared" si="32"/>
        <v>0</v>
      </c>
      <c r="G319" s="34">
        <f t="shared" si="33"/>
        <v>0</v>
      </c>
      <c r="H319" s="44"/>
      <c r="I319" s="78" t="e">
        <f>G319/G358</f>
        <v>#DIV/0!</v>
      </c>
      <c r="J319" s="81"/>
    </row>
    <row r="320" spans="1:10" x14ac:dyDescent="0.25">
      <c r="A320" s="32" t="s">
        <v>821</v>
      </c>
      <c r="B320" s="12" t="s">
        <v>238</v>
      </c>
      <c r="C320" s="7" t="s">
        <v>237</v>
      </c>
      <c r="D320" s="4" t="s">
        <v>201</v>
      </c>
      <c r="E320" s="42">
        <v>5</v>
      </c>
      <c r="F320" s="34">
        <f t="shared" si="32"/>
        <v>0</v>
      </c>
      <c r="G320" s="34">
        <f t="shared" si="33"/>
        <v>0</v>
      </c>
      <c r="H320" s="44"/>
      <c r="I320" s="78" t="e">
        <f>G320/G358</f>
        <v>#DIV/0!</v>
      </c>
      <c r="J320" s="81"/>
    </row>
    <row r="321" spans="1:10" x14ac:dyDescent="0.25">
      <c r="A321" s="32" t="s">
        <v>822</v>
      </c>
      <c r="B321" s="12" t="s">
        <v>241</v>
      </c>
      <c r="C321" s="7" t="s">
        <v>240</v>
      </c>
      <c r="D321" s="4" t="s">
        <v>201</v>
      </c>
      <c r="E321" s="72">
        <v>2</v>
      </c>
      <c r="F321" s="34">
        <f t="shared" si="32"/>
        <v>0</v>
      </c>
      <c r="G321" s="34">
        <f t="shared" si="33"/>
        <v>0</v>
      </c>
      <c r="H321" s="44"/>
      <c r="I321" s="78" t="e">
        <f>G321/G358</f>
        <v>#DIV/0!</v>
      </c>
      <c r="J321" s="81"/>
    </row>
    <row r="322" spans="1:10" x14ac:dyDescent="0.25">
      <c r="A322" s="32" t="s">
        <v>823</v>
      </c>
      <c r="B322" s="12">
        <v>180093</v>
      </c>
      <c r="C322" s="7" t="s">
        <v>482</v>
      </c>
      <c r="D322" s="4" t="s">
        <v>297</v>
      </c>
      <c r="E322" s="72">
        <v>50</v>
      </c>
      <c r="F322" s="34">
        <f t="shared" si="32"/>
        <v>0</v>
      </c>
      <c r="G322" s="34">
        <f t="shared" si="33"/>
        <v>0</v>
      </c>
      <c r="H322" s="44"/>
      <c r="I322" s="78" t="e">
        <f>G322/G358</f>
        <v>#DIV/0!</v>
      </c>
      <c r="J322" s="81"/>
    </row>
    <row r="323" spans="1:10" x14ac:dyDescent="0.25">
      <c r="A323" s="32" t="s">
        <v>824</v>
      </c>
      <c r="B323" s="12" t="s">
        <v>483</v>
      </c>
      <c r="C323" s="7" t="s">
        <v>484</v>
      </c>
      <c r="D323" s="4" t="s">
        <v>9</v>
      </c>
      <c r="E323" s="71">
        <v>60</v>
      </c>
      <c r="F323" s="34">
        <f t="shared" si="32"/>
        <v>0</v>
      </c>
      <c r="G323" s="34">
        <f t="shared" si="33"/>
        <v>0</v>
      </c>
      <c r="H323" s="44"/>
      <c r="I323" s="78" t="e">
        <f>G323/G358</f>
        <v>#DIV/0!</v>
      </c>
      <c r="J323" s="81"/>
    </row>
    <row r="324" spans="1:10" x14ac:dyDescent="0.25">
      <c r="A324" s="32" t="s">
        <v>825</v>
      </c>
      <c r="B324" s="12" t="s">
        <v>485</v>
      </c>
      <c r="C324" s="7" t="s">
        <v>486</v>
      </c>
      <c r="D324" s="4" t="s">
        <v>9</v>
      </c>
      <c r="E324" s="71">
        <v>60</v>
      </c>
      <c r="F324" s="34">
        <f t="shared" si="32"/>
        <v>0</v>
      </c>
      <c r="G324" s="34">
        <f t="shared" si="33"/>
        <v>0</v>
      </c>
      <c r="H324" s="44"/>
      <c r="I324" s="78" t="e">
        <f>G324/G358</f>
        <v>#DIV/0!</v>
      </c>
      <c r="J324" s="81"/>
    </row>
    <row r="325" spans="1:10" x14ac:dyDescent="0.25">
      <c r="A325" s="32" t="s">
        <v>826</v>
      </c>
      <c r="B325" s="12" t="s">
        <v>487</v>
      </c>
      <c r="C325" s="7" t="s">
        <v>488</v>
      </c>
      <c r="D325" s="4" t="s">
        <v>9</v>
      </c>
      <c r="E325" s="71">
        <v>60</v>
      </c>
      <c r="F325" s="34">
        <f t="shared" si="32"/>
        <v>0</v>
      </c>
      <c r="G325" s="34">
        <f t="shared" si="33"/>
        <v>0</v>
      </c>
      <c r="H325" s="44"/>
      <c r="I325" s="78" t="e">
        <f>G325/G358</f>
        <v>#DIV/0!</v>
      </c>
      <c r="J325" s="81"/>
    </row>
    <row r="326" spans="1:10" x14ac:dyDescent="0.25">
      <c r="A326" s="32" t="s">
        <v>827</v>
      </c>
      <c r="B326" s="12" t="s">
        <v>489</v>
      </c>
      <c r="C326" s="7" t="s">
        <v>490</v>
      </c>
      <c r="D326" s="4" t="s">
        <v>9</v>
      </c>
      <c r="E326" s="71">
        <v>60</v>
      </c>
      <c r="F326" s="34">
        <f t="shared" si="32"/>
        <v>0</v>
      </c>
      <c r="G326" s="34">
        <f t="shared" si="33"/>
        <v>0</v>
      </c>
      <c r="H326" s="44"/>
      <c r="I326" s="78" t="e">
        <f>G326/G358</f>
        <v>#DIV/0!</v>
      </c>
      <c r="J326" s="81"/>
    </row>
    <row r="327" spans="1:10" x14ac:dyDescent="0.25">
      <c r="A327" s="32" t="s">
        <v>828</v>
      </c>
      <c r="B327" s="12" t="s">
        <v>491</v>
      </c>
      <c r="C327" s="7" t="s">
        <v>492</v>
      </c>
      <c r="D327" s="4" t="s">
        <v>9</v>
      </c>
      <c r="E327" s="71">
        <v>60</v>
      </c>
      <c r="F327" s="34">
        <f t="shared" si="32"/>
        <v>0</v>
      </c>
      <c r="G327" s="34">
        <f t="shared" si="33"/>
        <v>0</v>
      </c>
      <c r="H327" s="44"/>
      <c r="I327" s="78" t="e">
        <f>G327/G358</f>
        <v>#DIV/0!</v>
      </c>
      <c r="J327" s="81"/>
    </row>
    <row r="328" spans="1:10" x14ac:dyDescent="0.25">
      <c r="A328" s="32" t="s">
        <v>829</v>
      </c>
      <c r="B328" s="12" t="s">
        <v>493</v>
      </c>
      <c r="C328" s="7" t="s">
        <v>494</v>
      </c>
      <c r="D328" s="4" t="s">
        <v>201</v>
      </c>
      <c r="E328" s="71">
        <v>30</v>
      </c>
      <c r="F328" s="34">
        <f t="shared" si="32"/>
        <v>0</v>
      </c>
      <c r="G328" s="34">
        <f t="shared" si="33"/>
        <v>0</v>
      </c>
      <c r="H328" s="44"/>
      <c r="I328" s="78" t="e">
        <f>G328/G358</f>
        <v>#DIV/0!</v>
      </c>
      <c r="J328" s="81"/>
    </row>
    <row r="329" spans="1:10" x14ac:dyDescent="0.25">
      <c r="A329" s="32" t="s">
        <v>830</v>
      </c>
      <c r="B329" s="12" t="s">
        <v>495</v>
      </c>
      <c r="C329" s="7" t="s">
        <v>496</v>
      </c>
      <c r="D329" s="4" t="s">
        <v>201</v>
      </c>
      <c r="E329" s="71">
        <v>30</v>
      </c>
      <c r="F329" s="34">
        <f t="shared" si="32"/>
        <v>0</v>
      </c>
      <c r="G329" s="34">
        <f t="shared" si="33"/>
        <v>0</v>
      </c>
      <c r="H329" s="44"/>
      <c r="I329" s="78" t="e">
        <f>G329/G358</f>
        <v>#DIV/0!</v>
      </c>
      <c r="J329" s="81"/>
    </row>
    <row r="330" spans="1:10" x14ac:dyDescent="0.25">
      <c r="A330" s="32" t="s">
        <v>831</v>
      </c>
      <c r="B330" s="12" t="s">
        <v>497</v>
      </c>
      <c r="C330" s="7" t="s">
        <v>498</v>
      </c>
      <c r="D330" s="4" t="s">
        <v>201</v>
      </c>
      <c r="E330" s="71">
        <v>30</v>
      </c>
      <c r="F330" s="34">
        <f t="shared" si="32"/>
        <v>0</v>
      </c>
      <c r="G330" s="34">
        <f t="shared" si="33"/>
        <v>0</v>
      </c>
      <c r="H330" s="44"/>
      <c r="I330" s="78" t="e">
        <f>G330/G358</f>
        <v>#DIV/0!</v>
      </c>
      <c r="J330" s="81"/>
    </row>
    <row r="331" spans="1:10" x14ac:dyDescent="0.25">
      <c r="A331" s="32" t="s">
        <v>832</v>
      </c>
      <c r="B331" s="12" t="s">
        <v>499</v>
      </c>
      <c r="C331" s="7" t="s">
        <v>500</v>
      </c>
      <c r="D331" s="4" t="s">
        <v>201</v>
      </c>
      <c r="E331" s="71">
        <v>30</v>
      </c>
      <c r="F331" s="34">
        <f t="shared" si="32"/>
        <v>0</v>
      </c>
      <c r="G331" s="34">
        <f t="shared" si="33"/>
        <v>0</v>
      </c>
      <c r="H331" s="44"/>
      <c r="I331" s="78" t="e">
        <f>G331/G358</f>
        <v>#DIV/0!</v>
      </c>
      <c r="J331" s="81"/>
    </row>
    <row r="332" spans="1:10" x14ac:dyDescent="0.25">
      <c r="A332" s="32" t="s">
        <v>833</v>
      </c>
      <c r="B332" s="12" t="s">
        <v>501</v>
      </c>
      <c r="C332" s="7" t="s">
        <v>502</v>
      </c>
      <c r="D332" s="4" t="s">
        <v>201</v>
      </c>
      <c r="E332" s="71">
        <v>30</v>
      </c>
      <c r="F332" s="34">
        <f t="shared" si="32"/>
        <v>0</v>
      </c>
      <c r="G332" s="34">
        <f t="shared" si="33"/>
        <v>0</v>
      </c>
      <c r="H332" s="44"/>
      <c r="I332" s="78" t="e">
        <f>G332/G358</f>
        <v>#DIV/0!</v>
      </c>
      <c r="J332" s="81"/>
    </row>
    <row r="333" spans="1:10" x14ac:dyDescent="0.25">
      <c r="A333" s="32" t="s">
        <v>834</v>
      </c>
      <c r="B333" s="12" t="s">
        <v>503</v>
      </c>
      <c r="C333" s="7" t="s">
        <v>504</v>
      </c>
      <c r="D333" s="4" t="s">
        <v>201</v>
      </c>
      <c r="E333" s="71">
        <v>30</v>
      </c>
      <c r="F333" s="34">
        <f t="shared" si="32"/>
        <v>0</v>
      </c>
      <c r="G333" s="34">
        <f t="shared" si="33"/>
        <v>0</v>
      </c>
      <c r="H333" s="44"/>
      <c r="I333" s="78" t="e">
        <f>G333/G358</f>
        <v>#DIV/0!</v>
      </c>
      <c r="J333" s="81"/>
    </row>
    <row r="334" spans="1:10" x14ac:dyDescent="0.25">
      <c r="A334" s="32" t="s">
        <v>835</v>
      </c>
      <c r="B334" s="12" t="s">
        <v>505</v>
      </c>
      <c r="C334" s="7" t="s">
        <v>506</v>
      </c>
      <c r="D334" s="4" t="s">
        <v>201</v>
      </c>
      <c r="E334" s="71">
        <v>30</v>
      </c>
      <c r="F334" s="34">
        <f t="shared" si="32"/>
        <v>0</v>
      </c>
      <c r="G334" s="34">
        <f t="shared" si="33"/>
        <v>0</v>
      </c>
      <c r="H334" s="44"/>
      <c r="I334" s="78" t="e">
        <f>G334/G358</f>
        <v>#DIV/0!</v>
      </c>
      <c r="J334" s="81"/>
    </row>
    <row r="335" spans="1:10" x14ac:dyDescent="0.25">
      <c r="A335" s="32" t="s">
        <v>836</v>
      </c>
      <c r="B335" s="12" t="s">
        <v>507</v>
      </c>
      <c r="C335" s="7" t="s">
        <v>508</v>
      </c>
      <c r="D335" s="4" t="s">
        <v>201</v>
      </c>
      <c r="E335" s="71">
        <v>30</v>
      </c>
      <c r="F335" s="34">
        <f t="shared" si="32"/>
        <v>0</v>
      </c>
      <c r="G335" s="34">
        <f t="shared" si="33"/>
        <v>0</v>
      </c>
      <c r="H335" s="44"/>
      <c r="I335" s="78" t="e">
        <f>G335/G358</f>
        <v>#DIV/0!</v>
      </c>
      <c r="J335" s="81"/>
    </row>
    <row r="336" spans="1:10" x14ac:dyDescent="0.25">
      <c r="A336" s="32" t="s">
        <v>837</v>
      </c>
      <c r="B336" s="12" t="s">
        <v>509</v>
      </c>
      <c r="C336" s="7" t="s">
        <v>510</v>
      </c>
      <c r="D336" s="4" t="s">
        <v>201</v>
      </c>
      <c r="E336" s="71">
        <v>30</v>
      </c>
      <c r="F336" s="34">
        <f t="shared" si="32"/>
        <v>0</v>
      </c>
      <c r="G336" s="34">
        <f t="shared" si="33"/>
        <v>0</v>
      </c>
      <c r="H336" s="44"/>
      <c r="I336" s="78" t="e">
        <f>G336/G358</f>
        <v>#DIV/0!</v>
      </c>
      <c r="J336" s="81"/>
    </row>
    <row r="337" spans="1:10" x14ac:dyDescent="0.25">
      <c r="A337" s="32" t="s">
        <v>838</v>
      </c>
      <c r="B337" s="12" t="s">
        <v>511</v>
      </c>
      <c r="C337" s="7" t="s">
        <v>512</v>
      </c>
      <c r="D337" s="4" t="s">
        <v>201</v>
      </c>
      <c r="E337" s="71">
        <v>30</v>
      </c>
      <c r="F337" s="34">
        <f t="shared" si="32"/>
        <v>0</v>
      </c>
      <c r="G337" s="34">
        <f t="shared" si="33"/>
        <v>0</v>
      </c>
      <c r="H337" s="44"/>
      <c r="I337" s="78" t="e">
        <f>G337/G358</f>
        <v>#DIV/0!</v>
      </c>
      <c r="J337" s="81"/>
    </row>
    <row r="338" spans="1:10" x14ac:dyDescent="0.25">
      <c r="A338" s="32" t="s">
        <v>839</v>
      </c>
      <c r="B338" s="12" t="s">
        <v>513</v>
      </c>
      <c r="C338" s="7" t="s">
        <v>514</v>
      </c>
      <c r="D338" s="4" t="s">
        <v>201</v>
      </c>
      <c r="E338" s="71">
        <v>30</v>
      </c>
      <c r="F338" s="34">
        <f t="shared" si="32"/>
        <v>0</v>
      </c>
      <c r="G338" s="34">
        <f t="shared" si="33"/>
        <v>0</v>
      </c>
      <c r="H338" s="44"/>
      <c r="I338" s="78" t="e">
        <f>G338/G358</f>
        <v>#DIV/0!</v>
      </c>
      <c r="J338" s="81"/>
    </row>
    <row r="339" spans="1:10" x14ac:dyDescent="0.25">
      <c r="A339" s="32" t="s">
        <v>840</v>
      </c>
      <c r="B339" s="12" t="s">
        <v>515</v>
      </c>
      <c r="C339" s="7" t="s">
        <v>516</v>
      </c>
      <c r="D339" s="4" t="s">
        <v>201</v>
      </c>
      <c r="E339" s="71">
        <v>30</v>
      </c>
      <c r="F339" s="34">
        <f t="shared" si="32"/>
        <v>0</v>
      </c>
      <c r="G339" s="34">
        <f t="shared" si="33"/>
        <v>0</v>
      </c>
      <c r="H339" s="44"/>
      <c r="I339" s="78" t="e">
        <f>G339/G358</f>
        <v>#DIV/0!</v>
      </c>
      <c r="J339" s="81"/>
    </row>
    <row r="340" spans="1:10" x14ac:dyDescent="0.25">
      <c r="A340" s="32" t="s">
        <v>841</v>
      </c>
      <c r="B340" s="12" t="s">
        <v>517</v>
      </c>
      <c r="C340" s="7" t="s">
        <v>518</v>
      </c>
      <c r="D340" s="4" t="s">
        <v>201</v>
      </c>
      <c r="E340" s="71">
        <v>30</v>
      </c>
      <c r="F340" s="34">
        <f t="shared" si="32"/>
        <v>0</v>
      </c>
      <c r="G340" s="34">
        <f t="shared" si="33"/>
        <v>0</v>
      </c>
      <c r="H340" s="44"/>
      <c r="I340" s="78" t="e">
        <f>G340/G358</f>
        <v>#DIV/0!</v>
      </c>
      <c r="J340" s="81"/>
    </row>
    <row r="341" spans="1:10" x14ac:dyDescent="0.25">
      <c r="A341" s="32" t="s">
        <v>842</v>
      </c>
      <c r="B341" s="12">
        <v>180249</v>
      </c>
      <c r="C341" s="7" t="s">
        <v>519</v>
      </c>
      <c r="D341" s="4" t="s">
        <v>201</v>
      </c>
      <c r="E341" s="71">
        <v>30</v>
      </c>
      <c r="F341" s="34">
        <f t="shared" si="32"/>
        <v>0</v>
      </c>
      <c r="G341" s="34">
        <f t="shared" si="33"/>
        <v>0</v>
      </c>
      <c r="H341" s="44"/>
      <c r="I341" s="78" t="e">
        <f>G341/G358</f>
        <v>#DIV/0!</v>
      </c>
      <c r="J341" s="81"/>
    </row>
    <row r="342" spans="1:10" x14ac:dyDescent="0.25">
      <c r="A342" s="32" t="s">
        <v>843</v>
      </c>
      <c r="B342" s="12" t="s">
        <v>520</v>
      </c>
      <c r="C342" s="7" t="s">
        <v>521</v>
      </c>
      <c r="D342" s="4" t="s">
        <v>201</v>
      </c>
      <c r="E342" s="71">
        <v>30</v>
      </c>
      <c r="F342" s="34">
        <f t="shared" si="32"/>
        <v>0</v>
      </c>
      <c r="G342" s="34">
        <f t="shared" si="33"/>
        <v>0</v>
      </c>
      <c r="H342" s="44"/>
      <c r="I342" s="78" t="e">
        <f>G342/G358</f>
        <v>#DIV/0!</v>
      </c>
      <c r="J342" s="81"/>
    </row>
    <row r="343" spans="1:10" x14ac:dyDescent="0.25">
      <c r="A343" s="32" t="s">
        <v>844</v>
      </c>
      <c r="B343" s="12" t="s">
        <v>522</v>
      </c>
      <c r="C343" s="7" t="s">
        <v>523</v>
      </c>
      <c r="D343" s="4" t="s">
        <v>201</v>
      </c>
      <c r="E343" s="71">
        <v>30</v>
      </c>
      <c r="F343" s="34">
        <f t="shared" si="32"/>
        <v>0</v>
      </c>
      <c r="G343" s="34">
        <f t="shared" si="33"/>
        <v>0</v>
      </c>
      <c r="H343" s="44"/>
      <c r="I343" s="78" t="e">
        <f>G343/G358</f>
        <v>#DIV/0!</v>
      </c>
      <c r="J343" s="81"/>
    </row>
    <row r="344" spans="1:10" x14ac:dyDescent="0.25">
      <c r="A344" s="32" t="s">
        <v>845</v>
      </c>
      <c r="B344" s="12" t="s">
        <v>524</v>
      </c>
      <c r="C344" s="7" t="s">
        <v>525</v>
      </c>
      <c r="D344" s="4" t="s">
        <v>201</v>
      </c>
      <c r="E344" s="71">
        <v>30</v>
      </c>
      <c r="F344" s="34">
        <f t="shared" si="32"/>
        <v>0</v>
      </c>
      <c r="G344" s="34">
        <f t="shared" si="33"/>
        <v>0</v>
      </c>
      <c r="H344" s="44"/>
      <c r="I344" s="78" t="e">
        <f>G344/G358</f>
        <v>#DIV/0!</v>
      </c>
      <c r="J344" s="81"/>
    </row>
    <row r="345" spans="1:10" x14ac:dyDescent="0.25">
      <c r="A345" s="32" t="s">
        <v>846</v>
      </c>
      <c r="B345" s="12" t="s">
        <v>526</v>
      </c>
      <c r="C345" s="7" t="s">
        <v>527</v>
      </c>
      <c r="D345" s="4" t="s">
        <v>201</v>
      </c>
      <c r="E345" s="71">
        <v>30</v>
      </c>
      <c r="F345" s="34">
        <f t="shared" si="32"/>
        <v>0</v>
      </c>
      <c r="G345" s="34">
        <f t="shared" si="33"/>
        <v>0</v>
      </c>
      <c r="H345" s="44"/>
      <c r="I345" s="78" t="e">
        <f>G345/G358</f>
        <v>#DIV/0!</v>
      </c>
      <c r="J345" s="81"/>
    </row>
    <row r="346" spans="1:10" x14ac:dyDescent="0.25">
      <c r="A346" s="32" t="s">
        <v>847</v>
      </c>
      <c r="B346" s="12" t="s">
        <v>528</v>
      </c>
      <c r="C346" s="7" t="s">
        <v>529</v>
      </c>
      <c r="D346" s="4" t="s">
        <v>201</v>
      </c>
      <c r="E346" s="71">
        <v>30</v>
      </c>
      <c r="F346" s="34">
        <f t="shared" si="32"/>
        <v>0</v>
      </c>
      <c r="G346" s="34">
        <f t="shared" si="33"/>
        <v>0</v>
      </c>
      <c r="H346" s="44"/>
      <c r="I346" s="78" t="e">
        <f>G346/G358</f>
        <v>#DIV/0!</v>
      </c>
      <c r="J346" s="81"/>
    </row>
    <row r="347" spans="1:10" x14ac:dyDescent="0.25">
      <c r="A347" s="32" t="s">
        <v>848</v>
      </c>
      <c r="B347" s="12" t="s">
        <v>530</v>
      </c>
      <c r="C347" s="7" t="s">
        <v>531</v>
      </c>
      <c r="D347" s="4" t="s">
        <v>201</v>
      </c>
      <c r="E347" s="71">
        <v>30</v>
      </c>
      <c r="F347" s="34">
        <f t="shared" si="32"/>
        <v>0</v>
      </c>
      <c r="G347" s="34">
        <f t="shared" si="33"/>
        <v>0</v>
      </c>
      <c r="H347" s="44"/>
      <c r="I347" s="78" t="e">
        <f>G347/G358</f>
        <v>#DIV/0!</v>
      </c>
      <c r="J347" s="81"/>
    </row>
    <row r="348" spans="1:10" x14ac:dyDescent="0.25">
      <c r="A348" s="32" t="s">
        <v>849</v>
      </c>
      <c r="B348" s="12" t="s">
        <v>532</v>
      </c>
      <c r="C348" s="7" t="s">
        <v>533</v>
      </c>
      <c r="D348" s="4" t="s">
        <v>201</v>
      </c>
      <c r="E348" s="71">
        <v>30</v>
      </c>
      <c r="F348" s="34">
        <f t="shared" si="32"/>
        <v>0</v>
      </c>
      <c r="G348" s="34">
        <f t="shared" si="33"/>
        <v>0</v>
      </c>
      <c r="H348" s="44"/>
      <c r="I348" s="78" t="e">
        <f>G348/G358</f>
        <v>#DIV/0!</v>
      </c>
      <c r="J348" s="81"/>
    </row>
    <row r="349" spans="1:10" x14ac:dyDescent="0.25">
      <c r="A349" s="32" t="s">
        <v>850</v>
      </c>
      <c r="B349" s="12" t="s">
        <v>534</v>
      </c>
      <c r="C349" s="7" t="s">
        <v>535</v>
      </c>
      <c r="D349" s="4" t="s">
        <v>201</v>
      </c>
      <c r="E349" s="71">
        <v>30</v>
      </c>
      <c r="F349" s="34">
        <f t="shared" si="32"/>
        <v>0</v>
      </c>
      <c r="G349" s="34">
        <f t="shared" si="33"/>
        <v>0</v>
      </c>
      <c r="H349" s="44"/>
      <c r="I349" s="78" t="e">
        <f>G349/G358</f>
        <v>#DIV/0!</v>
      </c>
      <c r="J349" s="81"/>
    </row>
    <row r="350" spans="1:10" x14ac:dyDescent="0.25">
      <c r="A350" s="32" t="s">
        <v>851</v>
      </c>
      <c r="B350" s="12" t="s">
        <v>536</v>
      </c>
      <c r="C350" s="7" t="s">
        <v>537</v>
      </c>
      <c r="D350" s="4" t="s">
        <v>201</v>
      </c>
      <c r="E350" s="71">
        <v>30</v>
      </c>
      <c r="F350" s="34">
        <f t="shared" si="32"/>
        <v>0</v>
      </c>
      <c r="G350" s="34">
        <f t="shared" si="33"/>
        <v>0</v>
      </c>
      <c r="H350" s="44"/>
      <c r="I350" s="78" t="e">
        <f>G350/G358</f>
        <v>#DIV/0!</v>
      </c>
      <c r="J350" s="81"/>
    </row>
    <row r="351" spans="1:10" x14ac:dyDescent="0.25">
      <c r="A351" s="32" t="s">
        <v>852</v>
      </c>
      <c r="B351" s="12" t="s">
        <v>538</v>
      </c>
      <c r="C351" s="7" t="s">
        <v>539</v>
      </c>
      <c r="D351" s="4" t="s">
        <v>201</v>
      </c>
      <c r="E351" s="71">
        <v>30</v>
      </c>
      <c r="F351" s="34">
        <f t="shared" si="32"/>
        <v>0</v>
      </c>
      <c r="G351" s="34">
        <f t="shared" si="33"/>
        <v>0</v>
      </c>
      <c r="H351" s="44"/>
      <c r="I351" s="78" t="e">
        <f>G351/G358</f>
        <v>#DIV/0!</v>
      </c>
      <c r="J351" s="81"/>
    </row>
    <row r="352" spans="1:10" x14ac:dyDescent="0.25">
      <c r="A352" s="32" t="s">
        <v>853</v>
      </c>
      <c r="B352" s="12" t="s">
        <v>540</v>
      </c>
      <c r="C352" s="7" t="s">
        <v>541</v>
      </c>
      <c r="D352" s="4" t="s">
        <v>201</v>
      </c>
      <c r="E352" s="71">
        <v>30</v>
      </c>
      <c r="F352" s="34">
        <f t="shared" si="32"/>
        <v>0</v>
      </c>
      <c r="G352" s="34">
        <f t="shared" si="33"/>
        <v>0</v>
      </c>
      <c r="H352" s="44"/>
      <c r="I352" s="78" t="e">
        <f>G352/G358</f>
        <v>#DIV/0!</v>
      </c>
      <c r="J352" s="81"/>
    </row>
    <row r="353" spans="1:10" x14ac:dyDescent="0.25">
      <c r="A353" s="32" t="s">
        <v>854</v>
      </c>
      <c r="B353" s="12" t="s">
        <v>542</v>
      </c>
      <c r="C353" s="7" t="s">
        <v>543</v>
      </c>
      <c r="D353" s="4" t="s">
        <v>201</v>
      </c>
      <c r="E353" s="71">
        <v>30</v>
      </c>
      <c r="F353" s="34">
        <f t="shared" si="32"/>
        <v>0</v>
      </c>
      <c r="G353" s="34">
        <f t="shared" si="33"/>
        <v>0</v>
      </c>
      <c r="H353" s="44"/>
      <c r="I353" s="78" t="e">
        <f>G353/G358</f>
        <v>#DIV/0!</v>
      </c>
      <c r="J353" s="81"/>
    </row>
    <row r="354" spans="1:10" x14ac:dyDescent="0.25">
      <c r="A354" s="32" t="s">
        <v>855</v>
      </c>
      <c r="B354" s="12" t="s">
        <v>544</v>
      </c>
      <c r="C354" s="7" t="s">
        <v>545</v>
      </c>
      <c r="D354" s="4" t="s">
        <v>201</v>
      </c>
      <c r="E354" s="71">
        <v>30</v>
      </c>
      <c r="F354" s="34">
        <f t="shared" si="32"/>
        <v>0</v>
      </c>
      <c r="G354" s="34">
        <f t="shared" si="33"/>
        <v>0</v>
      </c>
      <c r="H354" s="44"/>
      <c r="I354" s="78" t="e">
        <f>G354/G358</f>
        <v>#DIV/0!</v>
      </c>
      <c r="J354" s="81"/>
    </row>
    <row r="355" spans="1:10" x14ac:dyDescent="0.25">
      <c r="A355" s="32" t="s">
        <v>856</v>
      </c>
      <c r="B355" s="12" t="s">
        <v>546</v>
      </c>
      <c r="C355" s="7" t="s">
        <v>547</v>
      </c>
      <c r="D355" s="4" t="s">
        <v>201</v>
      </c>
      <c r="E355" s="71">
        <v>30</v>
      </c>
      <c r="F355" s="34">
        <f t="shared" si="32"/>
        <v>0</v>
      </c>
      <c r="G355" s="34">
        <f t="shared" si="33"/>
        <v>0</v>
      </c>
      <c r="H355" s="44"/>
      <c r="I355" s="78" t="e">
        <f>G355/G358</f>
        <v>#DIV/0!</v>
      </c>
      <c r="J355" s="81"/>
    </row>
    <row r="356" spans="1:10" x14ac:dyDescent="0.25">
      <c r="A356" s="32" t="s">
        <v>857</v>
      </c>
      <c r="B356" s="12" t="s">
        <v>548</v>
      </c>
      <c r="C356" s="7" t="s">
        <v>549</v>
      </c>
      <c r="D356" s="4" t="s">
        <v>201</v>
      </c>
      <c r="E356" s="71">
        <v>30</v>
      </c>
      <c r="F356" s="34">
        <f t="shared" si="32"/>
        <v>0</v>
      </c>
      <c r="G356" s="34">
        <f t="shared" si="33"/>
        <v>0</v>
      </c>
      <c r="H356" s="44"/>
      <c r="I356" s="78" t="e">
        <f>G356/G358</f>
        <v>#DIV/0!</v>
      </c>
      <c r="J356" s="81"/>
    </row>
    <row r="357" spans="1:10" x14ac:dyDescent="0.25">
      <c r="A357" s="32" t="s">
        <v>858</v>
      </c>
      <c r="B357" s="12" t="s">
        <v>550</v>
      </c>
      <c r="C357" s="7" t="s">
        <v>551</v>
      </c>
      <c r="D357" s="4" t="s">
        <v>201</v>
      </c>
      <c r="E357" s="71">
        <v>30</v>
      </c>
      <c r="F357" s="34">
        <f t="shared" si="32"/>
        <v>0</v>
      </c>
      <c r="G357" s="34">
        <f t="shared" si="33"/>
        <v>0</v>
      </c>
      <c r="H357" s="44"/>
      <c r="I357" s="78" t="e">
        <f>G357/G358</f>
        <v>#DIV/0!</v>
      </c>
      <c r="J357" s="81"/>
    </row>
    <row r="358" spans="1:10" x14ac:dyDescent="0.25">
      <c r="A358" s="32"/>
      <c r="B358" s="35"/>
      <c r="C358" s="17" t="s">
        <v>7</v>
      </c>
      <c r="D358" s="32"/>
      <c r="E358" s="33"/>
      <c r="F358" s="34"/>
      <c r="G358" s="38">
        <f>ROUND(SUM(G231:G357),2)</f>
        <v>0</v>
      </c>
      <c r="H358" s="34"/>
      <c r="I358" s="76" t="e">
        <f>SUM(I231:I357)</f>
        <v>#DIV/0!</v>
      </c>
      <c r="J358" s="81"/>
    </row>
    <row r="359" spans="1:10" x14ac:dyDescent="0.25">
      <c r="A359" s="32"/>
      <c r="B359" s="13"/>
      <c r="C359" s="2"/>
      <c r="D359" s="3"/>
      <c r="E359" s="73"/>
      <c r="F359" s="34"/>
      <c r="G359" s="34"/>
      <c r="H359" s="34"/>
      <c r="I359" s="76"/>
      <c r="J359" s="76"/>
    </row>
    <row r="360" spans="1:10" x14ac:dyDescent="0.25">
      <c r="A360" s="29">
        <v>17</v>
      </c>
      <c r="B360" s="30"/>
      <c r="C360" s="39" t="s">
        <v>552</v>
      </c>
      <c r="D360" s="32"/>
      <c r="E360" s="33"/>
      <c r="F360" s="34"/>
      <c r="G360" s="34"/>
      <c r="H360" s="34"/>
      <c r="I360" s="76"/>
      <c r="J360" s="76"/>
    </row>
    <row r="361" spans="1:10" x14ac:dyDescent="0.25">
      <c r="A361" s="41" t="s">
        <v>265</v>
      </c>
      <c r="B361" s="12" t="s">
        <v>249</v>
      </c>
      <c r="C361" s="7" t="s">
        <v>577</v>
      </c>
      <c r="D361" s="4" t="s">
        <v>201</v>
      </c>
      <c r="E361" s="71">
        <v>20</v>
      </c>
      <c r="F361" s="34">
        <f>ROUND(H361*1.305,2)</f>
        <v>0</v>
      </c>
      <c r="G361" s="34">
        <f>ROUND(F361*E361,2)</f>
        <v>0</v>
      </c>
      <c r="H361" s="44"/>
      <c r="I361" s="76" t="e">
        <f>G361/G387</f>
        <v>#DIV/0!</v>
      </c>
      <c r="J361" s="81" t="e">
        <f>G387/F418</f>
        <v>#DIV/0!</v>
      </c>
    </row>
    <row r="362" spans="1:10" x14ac:dyDescent="0.25">
      <c r="A362" s="41" t="s">
        <v>266</v>
      </c>
      <c r="B362" s="12" t="s">
        <v>251</v>
      </c>
      <c r="C362" s="7" t="s">
        <v>250</v>
      </c>
      <c r="D362" s="4" t="s">
        <v>201</v>
      </c>
      <c r="E362" s="72">
        <v>50</v>
      </c>
      <c r="F362" s="34">
        <f t="shared" ref="F362:F386" si="34">ROUND(H362*1.305,2)</f>
        <v>0</v>
      </c>
      <c r="G362" s="34">
        <f t="shared" ref="G362:G386" si="35">ROUND(F362*E362,2)</f>
        <v>0</v>
      </c>
      <c r="H362" s="44"/>
      <c r="I362" s="78" t="e">
        <f>G362/G387</f>
        <v>#DIV/0!</v>
      </c>
      <c r="J362" s="81"/>
    </row>
    <row r="363" spans="1:10" x14ac:dyDescent="0.25">
      <c r="A363" s="41" t="s">
        <v>553</v>
      </c>
      <c r="B363" s="12" t="s">
        <v>253</v>
      </c>
      <c r="C363" s="7" t="s">
        <v>252</v>
      </c>
      <c r="D363" s="4" t="s">
        <v>201</v>
      </c>
      <c r="E363" s="72">
        <v>10</v>
      </c>
      <c r="F363" s="34">
        <f t="shared" si="34"/>
        <v>0</v>
      </c>
      <c r="G363" s="34">
        <f t="shared" si="35"/>
        <v>0</v>
      </c>
      <c r="H363" s="44"/>
      <c r="I363" s="78" t="e">
        <f>G363/G387</f>
        <v>#DIV/0!</v>
      </c>
      <c r="J363" s="81"/>
    </row>
    <row r="364" spans="1:10" x14ac:dyDescent="0.25">
      <c r="A364" s="41" t="s">
        <v>554</v>
      </c>
      <c r="B364" s="12" t="s">
        <v>255</v>
      </c>
      <c r="C364" s="7" t="s">
        <v>254</v>
      </c>
      <c r="D364" s="4" t="s">
        <v>201</v>
      </c>
      <c r="E364" s="71">
        <v>10</v>
      </c>
      <c r="F364" s="34">
        <f t="shared" si="34"/>
        <v>0</v>
      </c>
      <c r="G364" s="34">
        <f t="shared" si="35"/>
        <v>0</v>
      </c>
      <c r="H364" s="44"/>
      <c r="I364" s="78" t="e">
        <f>G364/G387</f>
        <v>#DIV/0!</v>
      </c>
      <c r="J364" s="81"/>
    </row>
    <row r="365" spans="1:10" x14ac:dyDescent="0.25">
      <c r="A365" s="41" t="s">
        <v>555</v>
      </c>
      <c r="B365" s="12" t="s">
        <v>257</v>
      </c>
      <c r="C365" s="7" t="s">
        <v>256</v>
      </c>
      <c r="D365" s="4" t="s">
        <v>201</v>
      </c>
      <c r="E365" s="71">
        <v>15</v>
      </c>
      <c r="F365" s="34">
        <f t="shared" si="34"/>
        <v>0</v>
      </c>
      <c r="G365" s="34">
        <f t="shared" si="35"/>
        <v>0</v>
      </c>
      <c r="H365" s="44"/>
      <c r="I365" s="78" t="e">
        <f>G365/G387</f>
        <v>#DIV/0!</v>
      </c>
      <c r="J365" s="81"/>
    </row>
    <row r="366" spans="1:10" x14ac:dyDescent="0.25">
      <c r="A366" s="41" t="s">
        <v>556</v>
      </c>
      <c r="B366" s="12">
        <v>190610</v>
      </c>
      <c r="C366" s="7" t="s">
        <v>578</v>
      </c>
      <c r="D366" s="4" t="s">
        <v>201</v>
      </c>
      <c r="E366" s="71">
        <v>20</v>
      </c>
      <c r="F366" s="34">
        <f t="shared" si="34"/>
        <v>0</v>
      </c>
      <c r="G366" s="34">
        <f t="shared" si="35"/>
        <v>0</v>
      </c>
      <c r="H366" s="44"/>
      <c r="I366" s="78" t="e">
        <f>G366/G387</f>
        <v>#DIV/0!</v>
      </c>
      <c r="J366" s="81"/>
    </row>
    <row r="367" spans="1:10" x14ac:dyDescent="0.25">
      <c r="A367" s="41" t="s">
        <v>557</v>
      </c>
      <c r="B367" s="40">
        <v>190616</v>
      </c>
      <c r="C367" s="28" t="s">
        <v>579</v>
      </c>
      <c r="D367" s="4" t="s">
        <v>201</v>
      </c>
      <c r="E367" s="42">
        <v>50</v>
      </c>
      <c r="F367" s="34">
        <f t="shared" si="34"/>
        <v>0</v>
      </c>
      <c r="G367" s="34">
        <f t="shared" si="35"/>
        <v>0</v>
      </c>
      <c r="H367" s="44"/>
      <c r="I367" s="78" t="e">
        <f>G367/G387</f>
        <v>#DIV/0!</v>
      </c>
      <c r="J367" s="81"/>
    </row>
    <row r="368" spans="1:10" x14ac:dyDescent="0.25">
      <c r="A368" s="41" t="s">
        <v>558</v>
      </c>
      <c r="B368" s="40">
        <v>190691</v>
      </c>
      <c r="C368" s="28" t="s">
        <v>258</v>
      </c>
      <c r="D368" s="4" t="s">
        <v>201</v>
      </c>
      <c r="E368" s="71">
        <v>50</v>
      </c>
      <c r="F368" s="34">
        <f t="shared" si="34"/>
        <v>0</v>
      </c>
      <c r="G368" s="34">
        <f t="shared" si="35"/>
        <v>0</v>
      </c>
      <c r="H368" s="44"/>
      <c r="I368" s="78" t="e">
        <f>G368/G387</f>
        <v>#DIV/0!</v>
      </c>
      <c r="J368" s="81"/>
    </row>
    <row r="369" spans="1:10" x14ac:dyDescent="0.25">
      <c r="A369" s="41" t="s">
        <v>559</v>
      </c>
      <c r="B369" s="40">
        <v>190790</v>
      </c>
      <c r="C369" s="28" t="s">
        <v>259</v>
      </c>
      <c r="D369" s="4" t="s">
        <v>201</v>
      </c>
      <c r="E369" s="42">
        <v>50</v>
      </c>
      <c r="F369" s="34">
        <f t="shared" si="34"/>
        <v>0</v>
      </c>
      <c r="G369" s="34">
        <f t="shared" si="35"/>
        <v>0</v>
      </c>
      <c r="H369" s="44"/>
      <c r="I369" s="78" t="e">
        <f>G369/G387</f>
        <v>#DIV/0!</v>
      </c>
      <c r="J369" s="81"/>
    </row>
    <row r="370" spans="1:10" x14ac:dyDescent="0.25">
      <c r="A370" s="41" t="s">
        <v>560</v>
      </c>
      <c r="B370" s="40">
        <v>190791</v>
      </c>
      <c r="C370" s="28" t="s">
        <v>260</v>
      </c>
      <c r="D370" s="4" t="s">
        <v>201</v>
      </c>
      <c r="E370" s="42">
        <v>40</v>
      </c>
      <c r="F370" s="34">
        <f t="shared" si="34"/>
        <v>0</v>
      </c>
      <c r="G370" s="34">
        <f t="shared" si="35"/>
        <v>0</v>
      </c>
      <c r="H370" s="44"/>
      <c r="I370" s="78" t="e">
        <f>G370/G387</f>
        <v>#DIV/0!</v>
      </c>
      <c r="J370" s="81"/>
    </row>
    <row r="371" spans="1:10" x14ac:dyDescent="0.25">
      <c r="A371" s="41" t="s">
        <v>561</v>
      </c>
      <c r="B371" s="40">
        <v>190797</v>
      </c>
      <c r="C371" s="28" t="s">
        <v>261</v>
      </c>
      <c r="D371" s="4" t="s">
        <v>201</v>
      </c>
      <c r="E371" s="42">
        <v>50</v>
      </c>
      <c r="F371" s="34">
        <f t="shared" si="34"/>
        <v>0</v>
      </c>
      <c r="G371" s="34">
        <f t="shared" si="35"/>
        <v>0</v>
      </c>
      <c r="H371" s="44"/>
      <c r="I371" s="78" t="e">
        <f>G371/G387</f>
        <v>#DIV/0!</v>
      </c>
      <c r="J371" s="81"/>
    </row>
    <row r="372" spans="1:10" x14ac:dyDescent="0.25">
      <c r="A372" s="41" t="s">
        <v>562</v>
      </c>
      <c r="B372" s="40" t="s">
        <v>588</v>
      </c>
      <c r="C372" s="28" t="s">
        <v>616</v>
      </c>
      <c r="D372" s="4" t="s">
        <v>201</v>
      </c>
      <c r="E372" s="42">
        <v>50</v>
      </c>
      <c r="F372" s="34">
        <f t="shared" si="34"/>
        <v>0</v>
      </c>
      <c r="G372" s="34">
        <f t="shared" si="35"/>
        <v>0</v>
      </c>
      <c r="H372" s="44"/>
      <c r="I372" s="78" t="e">
        <f>G372/G387</f>
        <v>#DIV/0!</v>
      </c>
      <c r="J372" s="81"/>
    </row>
    <row r="373" spans="1:10" x14ac:dyDescent="0.25">
      <c r="A373" s="41" t="s">
        <v>563</v>
      </c>
      <c r="B373" s="40">
        <v>190098</v>
      </c>
      <c r="C373" s="28" t="s">
        <v>580</v>
      </c>
      <c r="D373" s="4" t="s">
        <v>201</v>
      </c>
      <c r="E373" s="42">
        <v>40</v>
      </c>
      <c r="F373" s="34">
        <f t="shared" si="34"/>
        <v>0</v>
      </c>
      <c r="G373" s="34">
        <f t="shared" si="35"/>
        <v>0</v>
      </c>
      <c r="H373" s="44"/>
      <c r="I373" s="78" t="e">
        <f>G373/G387</f>
        <v>#DIV/0!</v>
      </c>
      <c r="J373" s="81"/>
    </row>
    <row r="374" spans="1:10" x14ac:dyDescent="0.25">
      <c r="A374" s="41" t="s">
        <v>564</v>
      </c>
      <c r="B374" s="40">
        <v>191274</v>
      </c>
      <c r="C374" s="28" t="s">
        <v>262</v>
      </c>
      <c r="D374" s="4" t="s">
        <v>201</v>
      </c>
      <c r="E374" s="42">
        <v>10</v>
      </c>
      <c r="F374" s="34">
        <f t="shared" si="34"/>
        <v>0</v>
      </c>
      <c r="G374" s="34">
        <f t="shared" si="35"/>
        <v>0</v>
      </c>
      <c r="H374" s="44"/>
      <c r="I374" s="78" t="e">
        <f>G374/G387</f>
        <v>#DIV/0!</v>
      </c>
      <c r="J374" s="81"/>
    </row>
    <row r="375" spans="1:10" x14ac:dyDescent="0.25">
      <c r="A375" s="41" t="s">
        <v>565</v>
      </c>
      <c r="B375" s="40">
        <v>191374</v>
      </c>
      <c r="C375" s="28" t="s">
        <v>263</v>
      </c>
      <c r="D375" s="4" t="s">
        <v>201</v>
      </c>
      <c r="E375" s="42">
        <v>10</v>
      </c>
      <c r="F375" s="34">
        <f t="shared" si="34"/>
        <v>0</v>
      </c>
      <c r="G375" s="34">
        <f t="shared" si="35"/>
        <v>0</v>
      </c>
      <c r="H375" s="44"/>
      <c r="I375" s="78" t="e">
        <f>G375/G387</f>
        <v>#DIV/0!</v>
      </c>
      <c r="J375" s="81"/>
    </row>
    <row r="376" spans="1:10" x14ac:dyDescent="0.25">
      <c r="A376" s="41" t="s">
        <v>566</v>
      </c>
      <c r="B376" s="40">
        <v>190794</v>
      </c>
      <c r="C376" s="1" t="s">
        <v>581</v>
      </c>
      <c r="D376" s="4" t="s">
        <v>201</v>
      </c>
      <c r="E376" s="42">
        <v>50</v>
      </c>
      <c r="F376" s="34">
        <f t="shared" si="34"/>
        <v>0</v>
      </c>
      <c r="G376" s="34">
        <f t="shared" si="35"/>
        <v>0</v>
      </c>
      <c r="H376" s="44"/>
      <c r="I376" s="78" t="e">
        <f>G376/G387</f>
        <v>#DIV/0!</v>
      </c>
      <c r="J376" s="81"/>
    </row>
    <row r="377" spans="1:10" x14ac:dyDescent="0.25">
      <c r="A377" s="41" t="s">
        <v>567</v>
      </c>
      <c r="B377" s="40">
        <v>190795</v>
      </c>
      <c r="C377" s="1" t="s">
        <v>582</v>
      </c>
      <c r="D377" s="4" t="s">
        <v>201</v>
      </c>
      <c r="E377" s="42">
        <v>50</v>
      </c>
      <c r="F377" s="34">
        <f t="shared" si="34"/>
        <v>0</v>
      </c>
      <c r="G377" s="34">
        <f t="shared" si="35"/>
        <v>0</v>
      </c>
      <c r="H377" s="44"/>
      <c r="I377" s="78" t="e">
        <f>G377/G387</f>
        <v>#DIV/0!</v>
      </c>
      <c r="J377" s="81"/>
    </row>
    <row r="378" spans="1:10" x14ac:dyDescent="0.25">
      <c r="A378" s="41" t="s">
        <v>568</v>
      </c>
      <c r="B378" s="40">
        <v>190303</v>
      </c>
      <c r="C378" s="28" t="s">
        <v>583</v>
      </c>
      <c r="D378" s="4" t="s">
        <v>201</v>
      </c>
      <c r="E378" s="71">
        <v>15</v>
      </c>
      <c r="F378" s="34">
        <f t="shared" si="34"/>
        <v>0</v>
      </c>
      <c r="G378" s="34">
        <f t="shared" si="35"/>
        <v>0</v>
      </c>
      <c r="H378" s="44"/>
      <c r="I378" s="78" t="e">
        <f>G378/G387</f>
        <v>#DIV/0!</v>
      </c>
      <c r="J378" s="81"/>
    </row>
    <row r="379" spans="1:10" x14ac:dyDescent="0.25">
      <c r="A379" s="41" t="s">
        <v>569</v>
      </c>
      <c r="B379" s="40">
        <v>190716</v>
      </c>
      <c r="C379" s="28" t="s">
        <v>264</v>
      </c>
      <c r="D379" s="4" t="s">
        <v>9</v>
      </c>
      <c r="E379" s="71">
        <v>80</v>
      </c>
      <c r="F379" s="34">
        <f t="shared" si="34"/>
        <v>0</v>
      </c>
      <c r="G379" s="34">
        <f t="shared" si="35"/>
        <v>0</v>
      </c>
      <c r="H379" s="44"/>
      <c r="I379" s="78" t="e">
        <f>G379/G387</f>
        <v>#DIV/0!</v>
      </c>
      <c r="J379" s="81"/>
    </row>
    <row r="380" spans="1:10" x14ac:dyDescent="0.25">
      <c r="A380" s="41" t="s">
        <v>570</v>
      </c>
      <c r="B380" s="40">
        <v>190304</v>
      </c>
      <c r="C380" s="28" t="s">
        <v>584</v>
      </c>
      <c r="D380" s="4" t="s">
        <v>201</v>
      </c>
      <c r="E380" s="71">
        <v>15</v>
      </c>
      <c r="F380" s="34">
        <f t="shared" si="34"/>
        <v>0</v>
      </c>
      <c r="G380" s="34">
        <f t="shared" si="35"/>
        <v>0</v>
      </c>
      <c r="H380" s="44"/>
      <c r="I380" s="78" t="e">
        <f>G380/G387</f>
        <v>#DIV/0!</v>
      </c>
      <c r="J380" s="81"/>
    </row>
    <row r="381" spans="1:10" x14ac:dyDescent="0.25">
      <c r="A381" s="41" t="s">
        <v>571</v>
      </c>
      <c r="B381" s="40" t="s">
        <v>588</v>
      </c>
      <c r="C381" s="1" t="s">
        <v>585</v>
      </c>
      <c r="D381" s="4" t="s">
        <v>296</v>
      </c>
      <c r="E381" s="71">
        <v>10</v>
      </c>
      <c r="F381" s="34">
        <f t="shared" si="34"/>
        <v>0</v>
      </c>
      <c r="G381" s="34">
        <f t="shared" si="35"/>
        <v>0</v>
      </c>
      <c r="H381" s="44"/>
      <c r="I381" s="78" t="e">
        <f>G381/G387</f>
        <v>#DIV/0!</v>
      </c>
      <c r="J381" s="81"/>
    </row>
    <row r="382" spans="1:10" s="19" customFormat="1" x14ac:dyDescent="0.25">
      <c r="A382" s="41" t="s">
        <v>572</v>
      </c>
      <c r="B382" s="40" t="s">
        <v>588</v>
      </c>
      <c r="C382" s="16" t="s">
        <v>644</v>
      </c>
      <c r="D382" s="41" t="s">
        <v>617</v>
      </c>
      <c r="E382" s="45">
        <v>30</v>
      </c>
      <c r="F382" s="43">
        <f t="shared" si="34"/>
        <v>0</v>
      </c>
      <c r="G382" s="43">
        <f t="shared" si="35"/>
        <v>0</v>
      </c>
      <c r="H382" s="44"/>
      <c r="I382" s="78" t="e">
        <f>G382/G387</f>
        <v>#DIV/0!</v>
      </c>
      <c r="J382" s="81"/>
    </row>
    <row r="383" spans="1:10" s="19" customFormat="1" x14ac:dyDescent="0.25">
      <c r="A383" s="41" t="s">
        <v>573</v>
      </c>
      <c r="B383" s="40" t="s">
        <v>588</v>
      </c>
      <c r="C383" s="16" t="s">
        <v>635</v>
      </c>
      <c r="D383" s="41" t="s">
        <v>617</v>
      </c>
      <c r="E383" s="45">
        <v>30</v>
      </c>
      <c r="F383" s="43">
        <f t="shared" si="34"/>
        <v>0</v>
      </c>
      <c r="G383" s="43">
        <f t="shared" si="35"/>
        <v>0</v>
      </c>
      <c r="H383" s="44"/>
      <c r="I383" s="78" t="e">
        <f>G383/G387</f>
        <v>#DIV/0!</v>
      </c>
      <c r="J383" s="81"/>
    </row>
    <row r="384" spans="1:10" s="19" customFormat="1" x14ac:dyDescent="0.25">
      <c r="A384" s="41" t="s">
        <v>574</v>
      </c>
      <c r="B384" s="40" t="s">
        <v>588</v>
      </c>
      <c r="C384" s="16" t="s">
        <v>636</v>
      </c>
      <c r="D384" s="41" t="s">
        <v>617</v>
      </c>
      <c r="E384" s="45">
        <v>30</v>
      </c>
      <c r="F384" s="43">
        <f t="shared" si="34"/>
        <v>0</v>
      </c>
      <c r="G384" s="43">
        <f t="shared" si="35"/>
        <v>0</v>
      </c>
      <c r="H384" s="44"/>
      <c r="I384" s="78" t="e">
        <f>G384/G387</f>
        <v>#DIV/0!</v>
      </c>
      <c r="J384" s="81"/>
    </row>
    <row r="385" spans="1:10" s="19" customFormat="1" x14ac:dyDescent="0.25">
      <c r="A385" s="41" t="s">
        <v>575</v>
      </c>
      <c r="B385" s="40" t="s">
        <v>588</v>
      </c>
      <c r="C385" s="16" t="s">
        <v>637</v>
      </c>
      <c r="D385" s="41" t="s">
        <v>617</v>
      </c>
      <c r="E385" s="45">
        <v>10</v>
      </c>
      <c r="F385" s="43">
        <f t="shared" si="34"/>
        <v>0</v>
      </c>
      <c r="G385" s="43">
        <f t="shared" si="35"/>
        <v>0</v>
      </c>
      <c r="H385" s="44"/>
      <c r="I385" s="78" t="e">
        <f>G385/G387</f>
        <v>#DIV/0!</v>
      </c>
      <c r="J385" s="81"/>
    </row>
    <row r="386" spans="1:10" s="19" customFormat="1" x14ac:dyDescent="0.25">
      <c r="A386" s="41" t="s">
        <v>576</v>
      </c>
      <c r="B386" s="41">
        <v>190232</v>
      </c>
      <c r="C386" s="16" t="s">
        <v>638</v>
      </c>
      <c r="D386" s="41" t="s">
        <v>617</v>
      </c>
      <c r="E386" s="45">
        <v>5</v>
      </c>
      <c r="F386" s="43">
        <f t="shared" si="34"/>
        <v>0</v>
      </c>
      <c r="G386" s="43">
        <f t="shared" si="35"/>
        <v>0</v>
      </c>
      <c r="H386" s="44"/>
      <c r="I386" s="78" t="e">
        <f>G386/G387</f>
        <v>#DIV/0!</v>
      </c>
      <c r="J386" s="81"/>
    </row>
    <row r="387" spans="1:10" x14ac:dyDescent="0.25">
      <c r="A387" s="32"/>
      <c r="B387" s="35"/>
      <c r="C387" s="31" t="s">
        <v>7</v>
      </c>
      <c r="D387" s="32"/>
      <c r="E387" s="33"/>
      <c r="F387" s="34"/>
      <c r="G387" s="38">
        <f>ROUND(SUM(G361:G386),2)</f>
        <v>0</v>
      </c>
      <c r="H387" s="34"/>
      <c r="I387" s="76" t="e">
        <f>SUM(I361:I386)</f>
        <v>#DIV/0!</v>
      </c>
      <c r="J387" s="81"/>
    </row>
    <row r="388" spans="1:10" x14ac:dyDescent="0.25">
      <c r="A388" s="32"/>
      <c r="B388" s="35"/>
      <c r="C388" s="31"/>
      <c r="D388" s="32"/>
      <c r="E388" s="33"/>
      <c r="F388" s="34"/>
      <c r="G388" s="34"/>
      <c r="H388" s="34"/>
      <c r="I388" s="76"/>
      <c r="J388" s="76"/>
    </row>
    <row r="389" spans="1:10" x14ac:dyDescent="0.25">
      <c r="A389" s="29">
        <v>18</v>
      </c>
      <c r="B389" s="30"/>
      <c r="C389" s="31" t="s">
        <v>620</v>
      </c>
      <c r="D389" s="32"/>
      <c r="E389" s="33"/>
      <c r="F389" s="34"/>
      <c r="G389" s="34"/>
      <c r="H389" s="34"/>
      <c r="I389" s="76"/>
      <c r="J389" s="76"/>
    </row>
    <row r="390" spans="1:10" x14ac:dyDescent="0.25">
      <c r="A390" s="41" t="s">
        <v>267</v>
      </c>
      <c r="B390" s="40" t="s">
        <v>268</v>
      </c>
      <c r="C390" s="72" t="s">
        <v>269</v>
      </c>
      <c r="D390" s="4" t="s">
        <v>201</v>
      </c>
      <c r="E390" s="72">
        <v>50</v>
      </c>
      <c r="F390" s="34">
        <f t="shared" ref="F390:F394" si="36">ROUND(H390*1.305,2)</f>
        <v>0</v>
      </c>
      <c r="G390" s="34">
        <f t="shared" ref="G390:G394" si="37">ROUND(F390*E390,2)</f>
        <v>0</v>
      </c>
      <c r="H390" s="70"/>
      <c r="I390" s="76" t="e">
        <f>G390/G395</f>
        <v>#DIV/0!</v>
      </c>
      <c r="J390" s="81" t="e">
        <f>G395/F418</f>
        <v>#DIV/0!</v>
      </c>
    </row>
    <row r="391" spans="1:10" x14ac:dyDescent="0.25">
      <c r="A391" s="41" t="s">
        <v>272</v>
      </c>
      <c r="B391" s="40" t="s">
        <v>270</v>
      </c>
      <c r="C391" s="72" t="s">
        <v>271</v>
      </c>
      <c r="D391" s="4" t="s">
        <v>44</v>
      </c>
      <c r="E391" s="71">
        <v>80</v>
      </c>
      <c r="F391" s="34">
        <f t="shared" si="36"/>
        <v>0</v>
      </c>
      <c r="G391" s="34">
        <f t="shared" si="37"/>
        <v>0</v>
      </c>
      <c r="H391" s="70"/>
      <c r="I391" s="76" t="e">
        <f>G391/G395</f>
        <v>#DIV/0!</v>
      </c>
      <c r="J391" s="81"/>
    </row>
    <row r="392" spans="1:10" s="20" customFormat="1" x14ac:dyDescent="0.25">
      <c r="A392" s="41" t="s">
        <v>273</v>
      </c>
      <c r="B392" s="40">
        <v>251027</v>
      </c>
      <c r="C392" s="72" t="s">
        <v>621</v>
      </c>
      <c r="D392" s="4" t="s">
        <v>201</v>
      </c>
      <c r="E392" s="71">
        <v>40</v>
      </c>
      <c r="F392" s="43">
        <f t="shared" si="36"/>
        <v>0</v>
      </c>
      <c r="G392" s="43">
        <f t="shared" si="37"/>
        <v>0</v>
      </c>
      <c r="H392" s="44"/>
      <c r="I392" s="76" t="e">
        <f>G392/G395</f>
        <v>#DIV/0!</v>
      </c>
      <c r="J392" s="81"/>
    </row>
    <row r="393" spans="1:10" s="20" customFormat="1" x14ac:dyDescent="0.25">
      <c r="A393" s="41" t="s">
        <v>274</v>
      </c>
      <c r="B393" s="40">
        <v>251508</v>
      </c>
      <c r="C393" s="72" t="s">
        <v>622</v>
      </c>
      <c r="D393" s="4" t="s">
        <v>201</v>
      </c>
      <c r="E393" s="71">
        <v>40</v>
      </c>
      <c r="F393" s="43">
        <f t="shared" si="36"/>
        <v>0</v>
      </c>
      <c r="G393" s="43">
        <f t="shared" si="37"/>
        <v>0</v>
      </c>
      <c r="H393" s="44"/>
      <c r="I393" s="76" t="e">
        <f>G393/G395</f>
        <v>#DIV/0!</v>
      </c>
      <c r="J393" s="81"/>
    </row>
    <row r="394" spans="1:10" s="19" customFormat="1" x14ac:dyDescent="0.25">
      <c r="A394" s="41" t="s">
        <v>586</v>
      </c>
      <c r="B394" s="59">
        <v>230846</v>
      </c>
      <c r="C394" s="16" t="s">
        <v>639</v>
      </c>
      <c r="D394" s="41" t="s">
        <v>222</v>
      </c>
      <c r="E394" s="47">
        <v>50</v>
      </c>
      <c r="F394" s="43">
        <f t="shared" si="36"/>
        <v>0</v>
      </c>
      <c r="G394" s="43">
        <f t="shared" si="37"/>
        <v>0</v>
      </c>
      <c r="H394" s="44"/>
      <c r="I394" s="79" t="e">
        <f>G394/G395</f>
        <v>#DIV/0!</v>
      </c>
      <c r="J394" s="81"/>
    </row>
    <row r="395" spans="1:10" x14ac:dyDescent="0.25">
      <c r="A395" s="32"/>
      <c r="B395" s="35"/>
      <c r="C395" s="31" t="s">
        <v>7</v>
      </c>
      <c r="D395" s="32"/>
      <c r="E395" s="33"/>
      <c r="F395" s="34"/>
      <c r="G395" s="38">
        <f>ROUND(SUM(G390:G394),2)</f>
        <v>0</v>
      </c>
      <c r="H395" s="34"/>
      <c r="I395" s="76" t="e">
        <f>SUM(I390:I394)</f>
        <v>#DIV/0!</v>
      </c>
      <c r="J395" s="81"/>
    </row>
    <row r="396" spans="1:10" x14ac:dyDescent="0.25">
      <c r="A396" s="41"/>
      <c r="B396" s="65"/>
      <c r="C396" s="66"/>
      <c r="D396" s="4"/>
      <c r="E396" s="42"/>
      <c r="F396" s="34"/>
      <c r="G396" s="34"/>
      <c r="H396" s="46"/>
      <c r="I396" s="76"/>
      <c r="J396" s="76"/>
    </row>
    <row r="397" spans="1:10" x14ac:dyDescent="0.25">
      <c r="A397" s="29">
        <v>19</v>
      </c>
      <c r="B397" s="30"/>
      <c r="C397" s="31" t="s">
        <v>275</v>
      </c>
      <c r="D397" s="32"/>
      <c r="E397" s="33"/>
      <c r="F397" s="34"/>
      <c r="G397" s="34"/>
      <c r="H397" s="34"/>
      <c r="I397" s="76"/>
      <c r="J397" s="76"/>
    </row>
    <row r="398" spans="1:10" x14ac:dyDescent="0.25">
      <c r="A398" s="41" t="s">
        <v>276</v>
      </c>
      <c r="B398" s="14">
        <v>241467</v>
      </c>
      <c r="C398" s="9" t="s">
        <v>277</v>
      </c>
      <c r="D398" s="8" t="s">
        <v>12</v>
      </c>
      <c r="E398" s="72">
        <v>100</v>
      </c>
      <c r="F398" s="34">
        <f>ROUND(H398*1.305,2)</f>
        <v>0</v>
      </c>
      <c r="G398" s="34">
        <f>ROUND(F398*E398,2)</f>
        <v>0</v>
      </c>
      <c r="H398" s="70"/>
      <c r="I398" s="76" t="e">
        <f>G398/G399</f>
        <v>#DIV/0!</v>
      </c>
      <c r="J398" s="81" t="e">
        <f>G399/F418</f>
        <v>#DIV/0!</v>
      </c>
    </row>
    <row r="399" spans="1:10" x14ac:dyDescent="0.25">
      <c r="A399" s="32"/>
      <c r="B399" s="35"/>
      <c r="C399" s="31" t="s">
        <v>7</v>
      </c>
      <c r="D399" s="32"/>
      <c r="E399" s="33"/>
      <c r="F399" s="34"/>
      <c r="G399" s="38">
        <f>ROUND(SUM(G398),2)</f>
        <v>0</v>
      </c>
      <c r="H399" s="34"/>
      <c r="I399" s="76" t="e">
        <f>I398</f>
        <v>#DIV/0!</v>
      </c>
      <c r="J399" s="81"/>
    </row>
    <row r="400" spans="1:10" x14ac:dyDescent="0.25">
      <c r="A400" s="32"/>
      <c r="B400" s="35"/>
      <c r="C400" s="31"/>
      <c r="D400" s="32"/>
      <c r="E400" s="33"/>
      <c r="F400" s="34"/>
      <c r="G400" s="34"/>
      <c r="H400" s="34"/>
      <c r="I400" s="76"/>
      <c r="J400" s="76"/>
    </row>
    <row r="401" spans="1:10" x14ac:dyDescent="0.25">
      <c r="A401" s="29">
        <v>20</v>
      </c>
      <c r="B401" s="30"/>
      <c r="C401" s="31" t="s">
        <v>278</v>
      </c>
      <c r="D401" s="32"/>
      <c r="E401" s="33"/>
      <c r="F401" s="34"/>
      <c r="G401" s="34"/>
      <c r="H401" s="34"/>
      <c r="I401" s="76"/>
      <c r="J401" s="76"/>
    </row>
    <row r="402" spans="1:10" x14ac:dyDescent="0.25">
      <c r="A402" s="41" t="s">
        <v>283</v>
      </c>
      <c r="B402" s="12">
        <v>250643</v>
      </c>
      <c r="C402" s="7" t="s">
        <v>279</v>
      </c>
      <c r="D402" s="10" t="s">
        <v>9</v>
      </c>
      <c r="E402" s="71">
        <v>400</v>
      </c>
      <c r="F402" s="34">
        <f>ROUND(H402*1.305,2)</f>
        <v>0</v>
      </c>
      <c r="G402" s="34">
        <f>ROUND(F402*E402,2)</f>
        <v>0</v>
      </c>
      <c r="H402" s="70"/>
      <c r="I402" s="76" t="e">
        <f>G402/G405</f>
        <v>#DIV/0!</v>
      </c>
      <c r="J402" s="81" t="e">
        <f>G405/F418</f>
        <v>#DIV/0!</v>
      </c>
    </row>
    <row r="403" spans="1:10" x14ac:dyDescent="0.25">
      <c r="A403" s="41" t="s">
        <v>859</v>
      </c>
      <c r="B403" s="40">
        <v>251321</v>
      </c>
      <c r="C403" s="28" t="s">
        <v>280</v>
      </c>
      <c r="D403" s="41" t="s">
        <v>12</v>
      </c>
      <c r="E403" s="42">
        <v>100</v>
      </c>
      <c r="F403" s="34">
        <f t="shared" ref="F403:F404" si="38">ROUND(H403*1.305,2)</f>
        <v>0</v>
      </c>
      <c r="G403" s="34">
        <f t="shared" ref="G403:G404" si="39">ROUND(F403*E403,2)</f>
        <v>0</v>
      </c>
      <c r="H403" s="44"/>
      <c r="I403" s="76" t="e">
        <f>G403/G405</f>
        <v>#DIV/0!</v>
      </c>
      <c r="J403" s="81"/>
    </row>
    <row r="404" spans="1:10" x14ac:dyDescent="0.25">
      <c r="A404" s="41" t="s">
        <v>860</v>
      </c>
      <c r="B404" s="40">
        <v>251321</v>
      </c>
      <c r="C404" s="28" t="s">
        <v>587</v>
      </c>
      <c r="D404" s="41" t="s">
        <v>296</v>
      </c>
      <c r="E404" s="42">
        <v>100</v>
      </c>
      <c r="F404" s="34">
        <f t="shared" si="38"/>
        <v>0</v>
      </c>
      <c r="G404" s="34">
        <f t="shared" si="39"/>
        <v>0</v>
      </c>
      <c r="H404" s="44"/>
      <c r="I404" s="76" t="e">
        <f>G404/G405</f>
        <v>#DIV/0!</v>
      </c>
      <c r="J404" s="81"/>
    </row>
    <row r="405" spans="1:10" x14ac:dyDescent="0.25">
      <c r="A405" s="32"/>
      <c r="B405" s="35"/>
      <c r="C405" s="31" t="s">
        <v>7</v>
      </c>
      <c r="D405" s="32"/>
      <c r="E405" s="33"/>
      <c r="F405" s="34"/>
      <c r="G405" s="38">
        <f>ROUND(SUM(G402:G404),2)</f>
        <v>0</v>
      </c>
      <c r="H405" s="34"/>
      <c r="I405" s="76" t="e">
        <f>SUM(I402:I404)</f>
        <v>#DIV/0!</v>
      </c>
      <c r="J405" s="81"/>
    </row>
    <row r="406" spans="1:10" x14ac:dyDescent="0.25">
      <c r="A406" s="32"/>
      <c r="B406" s="35"/>
      <c r="C406" s="31"/>
      <c r="D406" s="32"/>
      <c r="E406" s="33"/>
      <c r="F406" s="34"/>
      <c r="G406" s="34"/>
      <c r="H406" s="34"/>
      <c r="I406" s="76"/>
      <c r="J406" s="76"/>
    </row>
    <row r="407" spans="1:10" x14ac:dyDescent="0.25">
      <c r="A407" s="29">
        <v>21</v>
      </c>
      <c r="B407" s="30"/>
      <c r="C407" s="31" t="s">
        <v>284</v>
      </c>
      <c r="D407" s="32"/>
      <c r="E407" s="33"/>
      <c r="F407" s="34"/>
      <c r="G407" s="34"/>
      <c r="H407" s="34"/>
      <c r="I407" s="76"/>
      <c r="J407" s="76"/>
    </row>
    <row r="408" spans="1:10" x14ac:dyDescent="0.25">
      <c r="A408" s="41" t="s">
        <v>282</v>
      </c>
      <c r="B408" s="14">
        <v>260168</v>
      </c>
      <c r="C408" s="1" t="s">
        <v>286</v>
      </c>
      <c r="D408" s="8" t="s">
        <v>12</v>
      </c>
      <c r="E408" s="72">
        <v>100</v>
      </c>
      <c r="F408" s="34">
        <f>ROUND(H408*1.305,2)</f>
        <v>0</v>
      </c>
      <c r="G408" s="34">
        <f>ROUND(F408*E408,2)</f>
        <v>0</v>
      </c>
      <c r="H408" s="70"/>
      <c r="I408" s="76" t="e">
        <f>G408/G409</f>
        <v>#DIV/0!</v>
      </c>
      <c r="J408" s="81" t="e">
        <f>G409/F418</f>
        <v>#DIV/0!</v>
      </c>
    </row>
    <row r="409" spans="1:10" x14ac:dyDescent="0.25">
      <c r="A409" s="32"/>
      <c r="B409" s="35"/>
      <c r="C409" s="31" t="s">
        <v>7</v>
      </c>
      <c r="D409" s="32"/>
      <c r="E409" s="33"/>
      <c r="F409" s="34"/>
      <c r="G409" s="38">
        <f>ROUND(SUM(G408),2)</f>
        <v>0</v>
      </c>
      <c r="H409" s="34"/>
      <c r="I409" s="76" t="e">
        <f>I408</f>
        <v>#DIV/0!</v>
      </c>
      <c r="J409" s="81"/>
    </row>
    <row r="410" spans="1:10" x14ac:dyDescent="0.25">
      <c r="A410" s="32"/>
      <c r="B410" s="35"/>
      <c r="C410" s="31"/>
      <c r="D410" s="32"/>
      <c r="E410" s="33"/>
      <c r="F410" s="34"/>
      <c r="G410" s="34"/>
      <c r="H410" s="34"/>
      <c r="I410" s="76"/>
      <c r="J410" s="76"/>
    </row>
    <row r="411" spans="1:10" x14ac:dyDescent="0.25">
      <c r="A411" s="29">
        <v>22</v>
      </c>
      <c r="B411" s="30"/>
      <c r="C411" s="31" t="s">
        <v>287</v>
      </c>
      <c r="D411" s="32"/>
      <c r="E411" s="33"/>
      <c r="F411" s="34"/>
      <c r="G411" s="34"/>
      <c r="H411" s="34"/>
      <c r="I411" s="76"/>
      <c r="J411" s="76"/>
    </row>
    <row r="412" spans="1:10" x14ac:dyDescent="0.25">
      <c r="A412" s="41" t="s">
        <v>285</v>
      </c>
      <c r="B412" s="14">
        <v>270220</v>
      </c>
      <c r="C412" s="1" t="s">
        <v>288</v>
      </c>
      <c r="D412" s="8" t="s">
        <v>12</v>
      </c>
      <c r="E412" s="72">
        <v>7000</v>
      </c>
      <c r="F412" s="34">
        <f>ROUND(H412*1.305,2)</f>
        <v>0</v>
      </c>
      <c r="G412" s="34">
        <f>ROUND(F412*E412,2)</f>
        <v>0</v>
      </c>
      <c r="H412" s="70"/>
      <c r="I412" s="76" t="e">
        <f>G412/G416</f>
        <v>#DIV/0!</v>
      </c>
      <c r="J412" s="81" t="e">
        <f>G416/F418</f>
        <v>#DIV/0!</v>
      </c>
    </row>
    <row r="413" spans="1:10" x14ac:dyDescent="0.25">
      <c r="A413" s="41" t="s">
        <v>861</v>
      </c>
      <c r="B413" s="35">
        <v>270166</v>
      </c>
      <c r="C413" s="54" t="s">
        <v>289</v>
      </c>
      <c r="D413" s="8" t="s">
        <v>12</v>
      </c>
      <c r="E413" s="33">
        <v>400</v>
      </c>
      <c r="F413" s="34">
        <f t="shared" ref="F413:F415" si="40">ROUND(H413*1.305,2)</f>
        <v>0</v>
      </c>
      <c r="G413" s="34">
        <f t="shared" ref="G413:G415" si="41">ROUND(F413*E413,2)</f>
        <v>0</v>
      </c>
      <c r="H413" s="36"/>
      <c r="I413" s="76" t="e">
        <f>G413/G416</f>
        <v>#DIV/0!</v>
      </c>
      <c r="J413" s="81"/>
    </row>
    <row r="414" spans="1:10" x14ac:dyDescent="0.25">
      <c r="A414" s="41" t="s">
        <v>862</v>
      </c>
      <c r="B414" s="35">
        <v>270590</v>
      </c>
      <c r="C414" s="54" t="s">
        <v>290</v>
      </c>
      <c r="D414" s="8" t="s">
        <v>12</v>
      </c>
      <c r="E414" s="33">
        <v>1000</v>
      </c>
      <c r="F414" s="34">
        <f t="shared" si="40"/>
        <v>0</v>
      </c>
      <c r="G414" s="34">
        <f t="shared" si="41"/>
        <v>0</v>
      </c>
      <c r="H414" s="36"/>
      <c r="I414" s="76" t="e">
        <f>G414/G416</f>
        <v>#DIV/0!</v>
      </c>
      <c r="J414" s="81"/>
    </row>
    <row r="415" spans="1:10" x14ac:dyDescent="0.25">
      <c r="A415" s="41" t="s">
        <v>863</v>
      </c>
      <c r="B415" s="35">
        <v>270633</v>
      </c>
      <c r="C415" s="54" t="s">
        <v>291</v>
      </c>
      <c r="D415" s="8" t="s">
        <v>12</v>
      </c>
      <c r="E415" s="33">
        <v>100</v>
      </c>
      <c r="F415" s="34">
        <f t="shared" si="40"/>
        <v>0</v>
      </c>
      <c r="G415" s="34">
        <f t="shared" si="41"/>
        <v>0</v>
      </c>
      <c r="H415" s="36"/>
      <c r="I415" s="76" t="e">
        <f>G415/G416</f>
        <v>#DIV/0!</v>
      </c>
      <c r="J415" s="81"/>
    </row>
    <row r="416" spans="1:10" x14ac:dyDescent="0.25">
      <c r="A416" s="32"/>
      <c r="B416" s="35"/>
      <c r="C416" s="31" t="s">
        <v>7</v>
      </c>
      <c r="D416" s="32"/>
      <c r="E416" s="33"/>
      <c r="F416" s="34"/>
      <c r="G416" s="38">
        <f>ROUND(SUM(G412:G415),2)</f>
        <v>0</v>
      </c>
      <c r="H416" s="27"/>
      <c r="I416" s="76" t="e">
        <f>SUM(I412:I415)</f>
        <v>#DIV/0!</v>
      </c>
      <c r="J416" s="81"/>
    </row>
    <row r="417" spans="1:10" x14ac:dyDescent="0.25">
      <c r="A417" s="32"/>
      <c r="B417" s="35"/>
      <c r="C417" s="31"/>
      <c r="D417" s="32"/>
      <c r="E417" s="33"/>
      <c r="F417" s="34"/>
      <c r="G417" s="38"/>
      <c r="H417" s="27"/>
      <c r="I417" s="76"/>
      <c r="J417" s="76"/>
    </row>
    <row r="418" spans="1:10" x14ac:dyDescent="0.25">
      <c r="A418" s="88" t="s">
        <v>10</v>
      </c>
      <c r="B418" s="88"/>
      <c r="C418" s="88"/>
      <c r="D418" s="90"/>
      <c r="E418" s="90"/>
      <c r="F418" s="89">
        <f>ROUND(SUM(G416,G409,G405,G399,G395,G387,G358,G228,G221,G206,G197,G182,G175,G160,G139,G119,G110,G92,G73,G63,G59,G9),2)</f>
        <v>0</v>
      </c>
      <c r="G418" s="89"/>
      <c r="H418" s="80"/>
      <c r="I418" s="76"/>
      <c r="J418" s="76" t="e">
        <f>SUM(J6:J416)</f>
        <v>#DIV/0!</v>
      </c>
    </row>
    <row r="419" spans="1:10" ht="17.25" x14ac:dyDescent="0.3">
      <c r="A419" s="85"/>
      <c r="B419" s="85"/>
      <c r="C419" s="85"/>
      <c r="D419" s="86"/>
      <c r="E419" s="86"/>
      <c r="F419" s="87"/>
      <c r="G419" s="87"/>
    </row>
  </sheetData>
  <mergeCells count="38">
    <mergeCell ref="I3:I5"/>
    <mergeCell ref="J3:J5"/>
    <mergeCell ref="H3:H4"/>
    <mergeCell ref="A419:C419"/>
    <mergeCell ref="D419:E419"/>
    <mergeCell ref="F419:G419"/>
    <mergeCell ref="A418:C418"/>
    <mergeCell ref="F418:G418"/>
    <mergeCell ref="D418:E418"/>
    <mergeCell ref="F3:G3"/>
    <mergeCell ref="A3:A4"/>
    <mergeCell ref="B3:B4"/>
    <mergeCell ref="C3:C4"/>
    <mergeCell ref="D3:D4"/>
    <mergeCell ref="E3:E4"/>
    <mergeCell ref="J66:J73"/>
    <mergeCell ref="A1:J1"/>
    <mergeCell ref="J6:J9"/>
    <mergeCell ref="J12:J59"/>
    <mergeCell ref="J62:J63"/>
    <mergeCell ref="J412:J416"/>
    <mergeCell ref="J408:J409"/>
    <mergeCell ref="J402:J405"/>
    <mergeCell ref="J398:J399"/>
    <mergeCell ref="J390:J395"/>
    <mergeCell ref="J361:J387"/>
    <mergeCell ref="J231:J358"/>
    <mergeCell ref="J224:J228"/>
    <mergeCell ref="J209:J221"/>
    <mergeCell ref="J200:J206"/>
    <mergeCell ref="J185:J197"/>
    <mergeCell ref="J178:J182"/>
    <mergeCell ref="J76:J92"/>
    <mergeCell ref="J95:J110"/>
    <mergeCell ref="J163:J175"/>
    <mergeCell ref="J142:J160"/>
    <mergeCell ref="J122:J139"/>
    <mergeCell ref="J113:J119"/>
  </mergeCells>
  <printOptions gridLines="1"/>
  <pageMargins left="0.70866141732283461" right="0.70866141732283461" top="0.74803149606299213" bottom="0.74803149606299213" header="0.31496062992125984" footer="0.31496062992125984"/>
  <pageSetup paperSize="9" scale="47" fitToHeight="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DE CUSTO</vt:lpstr>
      <vt:lpstr>'PLANILHA DE CUSTO'!Area_de_impressao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Lúcio Alves Coelho Filho</dc:creator>
  <cp:lastModifiedBy>Luana de Mendonça Pingarilho</cp:lastModifiedBy>
  <cp:lastPrinted>2018-12-10T13:35:33Z</cp:lastPrinted>
  <dcterms:created xsi:type="dcterms:W3CDTF">2015-11-19T12:13:00Z</dcterms:created>
  <dcterms:modified xsi:type="dcterms:W3CDTF">2021-11-03T13:40:30Z</dcterms:modified>
</cp:coreProperties>
</file>