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vargas\CPL\Arquivos CPL\EDITAL\EDITAIS - 2019\"/>
    </mc:Choice>
  </mc:AlternateContent>
  <bookViews>
    <workbookView xWindow="0" yWindow="0" windowWidth="25200" windowHeight="11985" activeTab="5"/>
  </bookViews>
  <sheets>
    <sheet name="Planilha" sheetId="11" r:id="rId1"/>
    <sheet name="Resumo" sheetId="6" r:id="rId2"/>
    <sheet name="Encargos" sheetId="14" r:id="rId3"/>
    <sheet name="BDI" sheetId="15" r:id="rId4"/>
    <sheet name="CPU" sheetId="21" r:id="rId5"/>
    <sheet name="COTAÇÕES" sheetId="22" r:id="rId6"/>
  </sheets>
  <definedNames>
    <definedName name="_xlnm._FilterDatabase" localSheetId="4" hidden="1">CPU!$C$1:$C$2764</definedName>
    <definedName name="_xlnm._FilterDatabase" localSheetId="0" hidden="1">Planilha!$B$6:$E$347</definedName>
    <definedName name="_xlnm.Print_Area" localSheetId="0">Planilha!$A$1:$I$347</definedName>
    <definedName name="_xlnm.Print_Titles" localSheetId="4">CPU!$1:$7</definedName>
    <definedName name="_xlnm.Print_Titles" localSheetId="0">Planilha!$1:$6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6" i="11" l="1"/>
  <c r="I346" i="11" s="1"/>
  <c r="I3556" i="21"/>
  <c r="H3556" i="21"/>
  <c r="I3555" i="21"/>
  <c r="I3557" i="21" s="1"/>
  <c r="H3555" i="21"/>
  <c r="H3557" i="21" s="1"/>
  <c r="G3552" i="21"/>
  <c r="H345" i="11"/>
  <c r="I345" i="11" s="1"/>
  <c r="I3547" i="21"/>
  <c r="G3544" i="21"/>
  <c r="J3544" i="21" s="1"/>
  <c r="H3547" i="21"/>
  <c r="B18" i="6"/>
  <c r="I3539" i="21"/>
  <c r="G3536" i="21"/>
  <c r="J3536" i="21" s="1"/>
  <c r="G3535" i="21"/>
  <c r="J3535" i="21" s="1"/>
  <c r="H3534" i="21"/>
  <c r="J3534" i="21" s="1"/>
  <c r="I3529" i="21"/>
  <c r="G3526" i="21"/>
  <c r="J3526" i="21" s="1"/>
  <c r="G3525" i="21"/>
  <c r="J3525" i="21" s="1"/>
  <c r="G3524" i="21"/>
  <c r="J3524" i="21" s="1"/>
  <c r="G3523" i="21"/>
  <c r="H3522" i="21"/>
  <c r="J3522" i="21" s="1"/>
  <c r="H3521" i="21"/>
  <c r="I3516" i="21"/>
  <c r="G3513" i="21"/>
  <c r="J3513" i="21" s="1"/>
  <c r="G3512" i="21"/>
  <c r="J3512" i="21" s="1"/>
  <c r="G3511" i="21"/>
  <c r="J3511" i="21" s="1"/>
  <c r="G3510" i="21"/>
  <c r="H3509" i="21"/>
  <c r="J3509" i="21" s="1"/>
  <c r="H3508" i="21"/>
  <c r="H3496" i="21"/>
  <c r="J3496" i="21" s="1"/>
  <c r="I3503" i="21"/>
  <c r="I3504" i="21" s="1"/>
  <c r="G3500" i="21"/>
  <c r="J3500" i="21" s="1"/>
  <c r="G3499" i="21"/>
  <c r="J3499" i="21" s="1"/>
  <c r="G3498" i="21"/>
  <c r="J3498" i="21" s="1"/>
  <c r="G3497" i="21"/>
  <c r="H3495" i="21"/>
  <c r="I3490" i="21"/>
  <c r="G3487" i="21"/>
  <c r="J3487" i="21" s="1"/>
  <c r="G3486" i="21"/>
  <c r="J3486" i="21" s="1"/>
  <c r="H3485" i="21"/>
  <c r="H3490" i="21" s="1"/>
  <c r="I3480" i="21"/>
  <c r="G3477" i="21"/>
  <c r="G3476" i="21"/>
  <c r="J3476" i="21" s="1"/>
  <c r="H3475" i="21"/>
  <c r="H3480" i="21" s="1"/>
  <c r="I3470" i="21"/>
  <c r="G3467" i="21"/>
  <c r="J3467" i="21" s="1"/>
  <c r="G3466" i="21"/>
  <c r="J3466" i="21" s="1"/>
  <c r="H3465" i="21"/>
  <c r="H3470" i="21" s="1"/>
  <c r="H3454" i="21"/>
  <c r="J3454" i="21" s="1"/>
  <c r="H3455" i="21"/>
  <c r="J3455" i="21" s="1"/>
  <c r="I3460" i="21"/>
  <c r="I3461" i="21" s="1"/>
  <c r="G3457" i="21"/>
  <c r="G3456" i="21"/>
  <c r="J3456" i="21" s="1"/>
  <c r="H3453" i="21"/>
  <c r="J3453" i="21" s="1"/>
  <c r="H3452" i="21"/>
  <c r="J3452" i="21" s="1"/>
  <c r="H3451" i="21"/>
  <c r="J3451" i="21" s="1"/>
  <c r="H3450" i="21"/>
  <c r="I3445" i="21"/>
  <c r="G3442" i="21"/>
  <c r="J3442" i="21" s="1"/>
  <c r="G3441" i="21"/>
  <c r="J3441" i="21" s="1"/>
  <c r="H3440" i="21"/>
  <c r="J3440" i="21" s="1"/>
  <c r="I3435" i="21"/>
  <c r="G3432" i="21"/>
  <c r="G3431" i="21"/>
  <c r="J3431" i="21" s="1"/>
  <c r="H3430" i="21"/>
  <c r="J3430" i="21" s="1"/>
  <c r="I3425" i="21"/>
  <c r="I3426" i="21" s="1"/>
  <c r="G3422" i="21"/>
  <c r="G3421" i="21"/>
  <c r="J3421" i="21" s="1"/>
  <c r="H3420" i="21"/>
  <c r="H3425" i="21" s="1"/>
  <c r="I3415" i="21"/>
  <c r="I3416" i="21" s="1"/>
  <c r="G3412" i="21"/>
  <c r="J3412" i="21" s="1"/>
  <c r="G3411" i="21"/>
  <c r="J3411" i="21" s="1"/>
  <c r="H3410" i="21"/>
  <c r="J3410" i="21" s="1"/>
  <c r="B17" i="6"/>
  <c r="G3400" i="21"/>
  <c r="J3400" i="21" s="1"/>
  <c r="G3399" i="21"/>
  <c r="J3399" i="21" s="1"/>
  <c r="I3405" i="21"/>
  <c r="G3402" i="21"/>
  <c r="J3402" i="21" s="1"/>
  <c r="G3401" i="21"/>
  <c r="J3401" i="21" s="1"/>
  <c r="H3398" i="21"/>
  <c r="H3405" i="21" s="1"/>
  <c r="I3393" i="21"/>
  <c r="G3390" i="21"/>
  <c r="G3389" i="21"/>
  <c r="H3388" i="21"/>
  <c r="J3388" i="21" s="1"/>
  <c r="I3383" i="21"/>
  <c r="H3383" i="21"/>
  <c r="G3380" i="21"/>
  <c r="J3380" i="21" s="1"/>
  <c r="G3379" i="21"/>
  <c r="J3379" i="21" s="1"/>
  <c r="I3374" i="21"/>
  <c r="I3375" i="21" s="1"/>
  <c r="G3371" i="21"/>
  <c r="G3370" i="21"/>
  <c r="J3370" i="21" s="1"/>
  <c r="I3365" i="21"/>
  <c r="I3366" i="21" s="1"/>
  <c r="G3362" i="21"/>
  <c r="J3362" i="21" s="1"/>
  <c r="G3361" i="21"/>
  <c r="J3361" i="21" s="1"/>
  <c r="H3360" i="21"/>
  <c r="J3360" i="21" s="1"/>
  <c r="H3359" i="21"/>
  <c r="I3354" i="21"/>
  <c r="G3351" i="21"/>
  <c r="G3350" i="21"/>
  <c r="J3350" i="21" s="1"/>
  <c r="H3349" i="21"/>
  <c r="J3349" i="21" s="1"/>
  <c r="I344" i="11" l="1"/>
  <c r="F18" i="6" s="1"/>
  <c r="J3552" i="21"/>
  <c r="G3553" i="21"/>
  <c r="G3555" i="21" s="1"/>
  <c r="I3491" i="21"/>
  <c r="I3492" i="21" s="1"/>
  <c r="I3540" i="21"/>
  <c r="I3541" i="21" s="1"/>
  <c r="I3481" i="21"/>
  <c r="I3482" i="21" s="1"/>
  <c r="I3530" i="21"/>
  <c r="I3531" i="21" s="1"/>
  <c r="I3548" i="21"/>
  <c r="I3549" i="21" s="1"/>
  <c r="H3548" i="21"/>
  <c r="H3549" i="21" s="1"/>
  <c r="G3545" i="21"/>
  <c r="G3547" i="21" s="1"/>
  <c r="G3537" i="21"/>
  <c r="G3539" i="21" s="1"/>
  <c r="H3539" i="21"/>
  <c r="H3529" i="21"/>
  <c r="H3530" i="21" s="1"/>
  <c r="H3531" i="21" s="1"/>
  <c r="J3521" i="21"/>
  <c r="G3527" i="21"/>
  <c r="G3529" i="21" s="1"/>
  <c r="J3523" i="21"/>
  <c r="H3516" i="21"/>
  <c r="H3517" i="21"/>
  <c r="H3518" i="21" s="1"/>
  <c r="J3508" i="21"/>
  <c r="I3517" i="21"/>
  <c r="I3518" i="21" s="1"/>
  <c r="G3514" i="21"/>
  <c r="G3516" i="21" s="1"/>
  <c r="J3510" i="21"/>
  <c r="H3503" i="21"/>
  <c r="H3504" i="21"/>
  <c r="H3505" i="21" s="1"/>
  <c r="I3505" i="21"/>
  <c r="G3501" i="21"/>
  <c r="G3503" i="21" s="1"/>
  <c r="J3497" i="21"/>
  <c r="J3495" i="21"/>
  <c r="J3485" i="21"/>
  <c r="H3491" i="21"/>
  <c r="H3492" i="21" s="1"/>
  <c r="G3488" i="21"/>
  <c r="G3490" i="21" s="1"/>
  <c r="J3475" i="21"/>
  <c r="H3481" i="21"/>
  <c r="H3482" i="21" s="1"/>
  <c r="J3477" i="21"/>
  <c r="G3478" i="21"/>
  <c r="G3480" i="21" s="1"/>
  <c r="J3465" i="21"/>
  <c r="H3471" i="21"/>
  <c r="H3472" i="21" s="1"/>
  <c r="I3471" i="21"/>
  <c r="I3472" i="21" s="1"/>
  <c r="G3468" i="21"/>
  <c r="G3470" i="21" s="1"/>
  <c r="G3433" i="21"/>
  <c r="I3417" i="21"/>
  <c r="G3381" i="21"/>
  <c r="G3383" i="21" s="1"/>
  <c r="G3384" i="21" s="1"/>
  <c r="I3394" i="21"/>
  <c r="I3395" i="21" s="1"/>
  <c r="I3446" i="21"/>
  <c r="I3447" i="21" s="1"/>
  <c r="G3423" i="21"/>
  <c r="G3425" i="21" s="1"/>
  <c r="I3436" i="21"/>
  <c r="I3437" i="21" s="1"/>
  <c r="H3460" i="21"/>
  <c r="H3461" i="21" s="1"/>
  <c r="H3462" i="21" s="1"/>
  <c r="I3427" i="21"/>
  <c r="I3462" i="21"/>
  <c r="J3450" i="21"/>
  <c r="J3457" i="21"/>
  <c r="G3458" i="21"/>
  <c r="G3460" i="21" s="1"/>
  <c r="G3443" i="21"/>
  <c r="G3445" i="21" s="1"/>
  <c r="H3445" i="21"/>
  <c r="G3435" i="21"/>
  <c r="G3436" i="21" s="1"/>
  <c r="J3432" i="21"/>
  <c r="H3435" i="21"/>
  <c r="J3420" i="21"/>
  <c r="H3426" i="21"/>
  <c r="H3427" i="21" s="1"/>
  <c r="J3422" i="21"/>
  <c r="G3413" i="21"/>
  <c r="G3415" i="21" s="1"/>
  <c r="H3415" i="21"/>
  <c r="J3398" i="21"/>
  <c r="G3403" i="21"/>
  <c r="G3405" i="21"/>
  <c r="J3405" i="21" s="1"/>
  <c r="H3406" i="21"/>
  <c r="H3407" i="21" s="1"/>
  <c r="I3406" i="21"/>
  <c r="I3407" i="21" s="1"/>
  <c r="J3389" i="21"/>
  <c r="G3391" i="21"/>
  <c r="G3393" i="21" s="1"/>
  <c r="J3390" i="21"/>
  <c r="H3393" i="21"/>
  <c r="H3384" i="21"/>
  <c r="H3385" i="21" s="1"/>
  <c r="I3384" i="21"/>
  <c r="I3385" i="21" s="1"/>
  <c r="H3365" i="21"/>
  <c r="H3366" i="21" s="1"/>
  <c r="H3367" i="21" s="1"/>
  <c r="I3376" i="21"/>
  <c r="G3372" i="21"/>
  <c r="G3374" i="21" s="1"/>
  <c r="J3371" i="21"/>
  <c r="H3374" i="21"/>
  <c r="I3355" i="21"/>
  <c r="I3356" i="21" s="1"/>
  <c r="I3367" i="21"/>
  <c r="J3359" i="21"/>
  <c r="G3363" i="21"/>
  <c r="G3365" i="21" s="1"/>
  <c r="J3351" i="21"/>
  <c r="H3354" i="21"/>
  <c r="G3352" i="21"/>
  <c r="G3354" i="21" s="1"/>
  <c r="J3555" i="21" l="1"/>
  <c r="G3556" i="21"/>
  <c r="J3556" i="21" s="1"/>
  <c r="J3383" i="21"/>
  <c r="G3406" i="21"/>
  <c r="J3547" i="21"/>
  <c r="G3548" i="21"/>
  <c r="J3548" i="21" s="1"/>
  <c r="J3539" i="21"/>
  <c r="G3540" i="21"/>
  <c r="H3540" i="21"/>
  <c r="H3541" i="21" s="1"/>
  <c r="J3529" i="21"/>
  <c r="G3530" i="21"/>
  <c r="J3530" i="21" s="1"/>
  <c r="G3517" i="21"/>
  <c r="J3517" i="21" s="1"/>
  <c r="J3516" i="21"/>
  <c r="J3503" i="21"/>
  <c r="G3504" i="21"/>
  <c r="J3504" i="21" s="1"/>
  <c r="J3490" i="21"/>
  <c r="G3491" i="21"/>
  <c r="J3491" i="21" s="1"/>
  <c r="J3480" i="21"/>
  <c r="G3481" i="21"/>
  <c r="J3481" i="21" s="1"/>
  <c r="J3470" i="21"/>
  <c r="G3471" i="21"/>
  <c r="J3471" i="21" s="1"/>
  <c r="G3472" i="21"/>
  <c r="J3472" i="21" s="1"/>
  <c r="H337" i="11" s="1"/>
  <c r="I337" i="11" s="1"/>
  <c r="G3437" i="21"/>
  <c r="J3425" i="21"/>
  <c r="G3426" i="21"/>
  <c r="J3426" i="21" s="1"/>
  <c r="J3460" i="21"/>
  <c r="G3461" i="21"/>
  <c r="J3461" i="21" s="1"/>
  <c r="G3462" i="21"/>
  <c r="J3462" i="21" s="1"/>
  <c r="H336" i="11" s="1"/>
  <c r="I336" i="11" s="1"/>
  <c r="J3445" i="21"/>
  <c r="G3446" i="21"/>
  <c r="G3447" i="21" s="1"/>
  <c r="H3446" i="21"/>
  <c r="H3447" i="21" s="1"/>
  <c r="H3436" i="21"/>
  <c r="H3437" i="21" s="1"/>
  <c r="J3437" i="21" s="1"/>
  <c r="H334" i="11" s="1"/>
  <c r="I334" i="11" s="1"/>
  <c r="J3436" i="21"/>
  <c r="J3435" i="21"/>
  <c r="H3416" i="21"/>
  <c r="H3417" i="21" s="1"/>
  <c r="J3415" i="21"/>
  <c r="G3416" i="21"/>
  <c r="J3406" i="21"/>
  <c r="G3407" i="21"/>
  <c r="J3407" i="21" s="1"/>
  <c r="H330" i="11" s="1"/>
  <c r="G3394" i="21"/>
  <c r="G3395" i="21" s="1"/>
  <c r="H3394" i="21"/>
  <c r="H3395" i="21" s="1"/>
  <c r="J3393" i="21"/>
  <c r="J3384" i="21"/>
  <c r="G3385" i="21"/>
  <c r="J3385" i="21" s="1"/>
  <c r="H328" i="11" s="1"/>
  <c r="J3374" i="21"/>
  <c r="G3375" i="21"/>
  <c r="G3376" i="21" s="1"/>
  <c r="H3375" i="21"/>
  <c r="H3376" i="21" s="1"/>
  <c r="J3365" i="21"/>
  <c r="G3366" i="21"/>
  <c r="J3366" i="21" s="1"/>
  <c r="J3354" i="21"/>
  <c r="G3355" i="21"/>
  <c r="H3355" i="21"/>
  <c r="H3356" i="21" s="1"/>
  <c r="G3557" i="21" l="1"/>
  <c r="J3557" i="21" s="1"/>
  <c r="G3427" i="21"/>
  <c r="J3427" i="21" s="1"/>
  <c r="H333" i="11" s="1"/>
  <c r="I333" i="11" s="1"/>
  <c r="G3549" i="21"/>
  <c r="J3549" i="21" s="1"/>
  <c r="J3540" i="21"/>
  <c r="G3541" i="21"/>
  <c r="J3541" i="21" s="1"/>
  <c r="H343" i="11" s="1"/>
  <c r="I343" i="11" s="1"/>
  <c r="G3531" i="21"/>
  <c r="J3531" i="21" s="1"/>
  <c r="H342" i="11" s="1"/>
  <c r="I342" i="11" s="1"/>
  <c r="G3518" i="21"/>
  <c r="J3518" i="21" s="1"/>
  <c r="H341" i="11" s="1"/>
  <c r="I341" i="11" s="1"/>
  <c r="G3505" i="21"/>
  <c r="J3505" i="21" s="1"/>
  <c r="H340" i="11" s="1"/>
  <c r="I340" i="11" s="1"/>
  <c r="G3492" i="21"/>
  <c r="J3492" i="21" s="1"/>
  <c r="H339" i="11" s="1"/>
  <c r="I339" i="11" s="1"/>
  <c r="G3482" i="21"/>
  <c r="J3482" i="21" s="1"/>
  <c r="H338" i="11" s="1"/>
  <c r="I338" i="11" s="1"/>
  <c r="J3416" i="21"/>
  <c r="G3417" i="21"/>
  <c r="J3447" i="21"/>
  <c r="H335" i="11" s="1"/>
  <c r="I335" i="11" s="1"/>
  <c r="J3446" i="21"/>
  <c r="J3417" i="21"/>
  <c r="H332" i="11" s="1"/>
  <c r="I332" i="11" s="1"/>
  <c r="J3395" i="21"/>
  <c r="H329" i="11" s="1"/>
  <c r="J3394" i="21"/>
  <c r="J3376" i="21"/>
  <c r="H327" i="11" s="1"/>
  <c r="J3375" i="21"/>
  <c r="G3367" i="21"/>
  <c r="J3367" i="21" s="1"/>
  <c r="H326" i="11" s="1"/>
  <c r="J3355" i="21"/>
  <c r="G3356" i="21"/>
  <c r="J3356" i="21" s="1"/>
  <c r="H325" i="11" s="1"/>
  <c r="I331" i="11" l="1"/>
  <c r="F17" i="6" s="1"/>
  <c r="I3344" i="21" l="1"/>
  <c r="G3341" i="21"/>
  <c r="J3341" i="21" s="1"/>
  <c r="G3340" i="21"/>
  <c r="H3339" i="21"/>
  <c r="H3344" i="21" s="1"/>
  <c r="I3334" i="21"/>
  <c r="G3331" i="21"/>
  <c r="J3331" i="21" s="1"/>
  <c r="G3330" i="21"/>
  <c r="J3330" i="21" s="1"/>
  <c r="H3329" i="21"/>
  <c r="J3329" i="21" s="1"/>
  <c r="I3324" i="21"/>
  <c r="I3325" i="21" s="1"/>
  <c r="G3321" i="21"/>
  <c r="J3321" i="21" s="1"/>
  <c r="G3320" i="21"/>
  <c r="J3320" i="21" s="1"/>
  <c r="H3319" i="21"/>
  <c r="H3324" i="21" s="1"/>
  <c r="I3314" i="21"/>
  <c r="I3315" i="21" s="1"/>
  <c r="G3311" i="21"/>
  <c r="J3311" i="21" s="1"/>
  <c r="G3310" i="21"/>
  <c r="J3310" i="21" s="1"/>
  <c r="H3309" i="21"/>
  <c r="J3309" i="21" s="1"/>
  <c r="I3304" i="21"/>
  <c r="G3301" i="21"/>
  <c r="J3301" i="21" s="1"/>
  <c r="G3300" i="21"/>
  <c r="J3300" i="21" s="1"/>
  <c r="H3299" i="21"/>
  <c r="J3299" i="21" s="1"/>
  <c r="H3298" i="21"/>
  <c r="J3298" i="21" s="1"/>
  <c r="H3297" i="21"/>
  <c r="J3297" i="21" s="1"/>
  <c r="H3296" i="21"/>
  <c r="I3291" i="21"/>
  <c r="G3288" i="21"/>
  <c r="J3288" i="21" s="1"/>
  <c r="G3287" i="21"/>
  <c r="H3286" i="21"/>
  <c r="J3286" i="21" s="1"/>
  <c r="H3285" i="21"/>
  <c r="J3285" i="21" s="1"/>
  <c r="H3284" i="21"/>
  <c r="J3284" i="21" s="1"/>
  <c r="H3283" i="21"/>
  <c r="I3278" i="21"/>
  <c r="G3275" i="21"/>
  <c r="G3274" i="21"/>
  <c r="H3273" i="21"/>
  <c r="J3273" i="21" s="1"/>
  <c r="H3272" i="21"/>
  <c r="J3272" i="21" s="1"/>
  <c r="H3271" i="21"/>
  <c r="J3271" i="21" s="1"/>
  <c r="H3270" i="21"/>
  <c r="J3270" i="21" s="1"/>
  <c r="I3265" i="21"/>
  <c r="I3266" i="21" s="1"/>
  <c r="G3262" i="21"/>
  <c r="G3261" i="21"/>
  <c r="J3261" i="21" s="1"/>
  <c r="H3260" i="21"/>
  <c r="J3260" i="21" s="1"/>
  <c r="H3259" i="21"/>
  <c r="J3259" i="21" s="1"/>
  <c r="H3258" i="21"/>
  <c r="H3257" i="21"/>
  <c r="J3257" i="21" s="1"/>
  <c r="I3252" i="21"/>
  <c r="G3249" i="21"/>
  <c r="G3248" i="21"/>
  <c r="J3248" i="21" s="1"/>
  <c r="H3247" i="21"/>
  <c r="J3247" i="21" s="1"/>
  <c r="H3246" i="21"/>
  <c r="J3246" i="21" s="1"/>
  <c r="H3245" i="21"/>
  <c r="J3245" i="21" s="1"/>
  <c r="H3244" i="21"/>
  <c r="I3239" i="21"/>
  <c r="G3236" i="21"/>
  <c r="J3236" i="21" s="1"/>
  <c r="G3235" i="21"/>
  <c r="H3234" i="21"/>
  <c r="J3234" i="21" s="1"/>
  <c r="H3233" i="21"/>
  <c r="J3233" i="21" s="1"/>
  <c r="H3232" i="21"/>
  <c r="J3232" i="21" s="1"/>
  <c r="H3231" i="21"/>
  <c r="J3231" i="21" s="1"/>
  <c r="I3226" i="21"/>
  <c r="I3227" i="21" s="1"/>
  <c r="G3223" i="21"/>
  <c r="G3222" i="21"/>
  <c r="J3222" i="21" s="1"/>
  <c r="H3221" i="21"/>
  <c r="J3221" i="21" s="1"/>
  <c r="I3216" i="21"/>
  <c r="G3213" i="21"/>
  <c r="J3213" i="21" s="1"/>
  <c r="G3212" i="21"/>
  <c r="J3212" i="21" s="1"/>
  <c r="H3211" i="21"/>
  <c r="H3216" i="21" s="1"/>
  <c r="I3206" i="21"/>
  <c r="G3203" i="21"/>
  <c r="G3202" i="21"/>
  <c r="H3201" i="21"/>
  <c r="H3206" i="21" s="1"/>
  <c r="I3196" i="21"/>
  <c r="I3197" i="21" s="1"/>
  <c r="G3193" i="21"/>
  <c r="J3193" i="21" s="1"/>
  <c r="G3192" i="21"/>
  <c r="H3191" i="21"/>
  <c r="J3191" i="21" s="1"/>
  <c r="I3186" i="21"/>
  <c r="I3187" i="21" s="1"/>
  <c r="G3183" i="21"/>
  <c r="J3183" i="21" s="1"/>
  <c r="G3182" i="21"/>
  <c r="J3182" i="21" s="1"/>
  <c r="H3181" i="21"/>
  <c r="J3181" i="21" s="1"/>
  <c r="I3176" i="21"/>
  <c r="I3177" i="21" s="1"/>
  <c r="G3173" i="21"/>
  <c r="J3173" i="21" s="1"/>
  <c r="G3172" i="21"/>
  <c r="J3172" i="21" s="1"/>
  <c r="H3171" i="21"/>
  <c r="H3176" i="21" s="1"/>
  <c r="I3166" i="21"/>
  <c r="G3163" i="21"/>
  <c r="J3163" i="21" s="1"/>
  <c r="G3162" i="21"/>
  <c r="J3162" i="21" s="1"/>
  <c r="H3161" i="21"/>
  <c r="H3166" i="21" s="1"/>
  <c r="I3156" i="21"/>
  <c r="G3153" i="21"/>
  <c r="J3153" i="21" s="1"/>
  <c r="G3152" i="21"/>
  <c r="J3152" i="21" s="1"/>
  <c r="H3151" i="21"/>
  <c r="J3151" i="21" s="1"/>
  <c r="I3146" i="21"/>
  <c r="I3147" i="21" s="1"/>
  <c r="G3143" i="21"/>
  <c r="J3143" i="21" s="1"/>
  <c r="G3142" i="21"/>
  <c r="J3142" i="21" s="1"/>
  <c r="H3141" i="21"/>
  <c r="J3141" i="21" s="1"/>
  <c r="I3136" i="21"/>
  <c r="G3133" i="21"/>
  <c r="J3133" i="21" s="1"/>
  <c r="G3132" i="21"/>
  <c r="J3132" i="21" s="1"/>
  <c r="H3131" i="21"/>
  <c r="H3136" i="21" s="1"/>
  <c r="I3126" i="21"/>
  <c r="G3123" i="21"/>
  <c r="J3123" i="21" s="1"/>
  <c r="G3122" i="21"/>
  <c r="J3122" i="21" s="1"/>
  <c r="H3121" i="21"/>
  <c r="H3126" i="21" s="1"/>
  <c r="I3116" i="21"/>
  <c r="G3113" i="21"/>
  <c r="J3113" i="21" s="1"/>
  <c r="G3112" i="21"/>
  <c r="J3112" i="21" s="1"/>
  <c r="H3111" i="21"/>
  <c r="H3116" i="21" s="1"/>
  <c r="I3106" i="21"/>
  <c r="G3103" i="21"/>
  <c r="J3103" i="21" s="1"/>
  <c r="G3102" i="21"/>
  <c r="J3102" i="21" s="1"/>
  <c r="H3101" i="21"/>
  <c r="J3101" i="21" s="1"/>
  <c r="I3096" i="21"/>
  <c r="G3093" i="21"/>
  <c r="J3093" i="21" s="1"/>
  <c r="G3092" i="21"/>
  <c r="J3092" i="21" s="1"/>
  <c r="H3091" i="21"/>
  <c r="H3096" i="21" s="1"/>
  <c r="I3086" i="21"/>
  <c r="I3087" i="21" s="1"/>
  <c r="G3083" i="21"/>
  <c r="G3082" i="21"/>
  <c r="J3082" i="21" s="1"/>
  <c r="H3081" i="21"/>
  <c r="J3081" i="21" s="1"/>
  <c r="I3076" i="21"/>
  <c r="G3073" i="21"/>
  <c r="G3072" i="21"/>
  <c r="J3072" i="21" s="1"/>
  <c r="H3071" i="21"/>
  <c r="J3071" i="21" s="1"/>
  <c r="H3070" i="21"/>
  <c r="J3070" i="21" s="1"/>
  <c r="H3069" i="21"/>
  <c r="J3069" i="21" s="1"/>
  <c r="H3068" i="21"/>
  <c r="J3068" i="21" s="1"/>
  <c r="H3067" i="21"/>
  <c r="J3067" i="21" s="1"/>
  <c r="H3066" i="21"/>
  <c r="I3061" i="21"/>
  <c r="I3062" i="21" s="1"/>
  <c r="G3058" i="21"/>
  <c r="J3058" i="21" s="1"/>
  <c r="G3057" i="21"/>
  <c r="J3057" i="21" s="1"/>
  <c r="H3056" i="21"/>
  <c r="J3056" i="21" s="1"/>
  <c r="H3055" i="21"/>
  <c r="J3055" i="21" s="1"/>
  <c r="H3054" i="21"/>
  <c r="J3054" i="21" s="1"/>
  <c r="H3053" i="21"/>
  <c r="J3053" i="21" s="1"/>
  <c r="H3052" i="21"/>
  <c r="J3052" i="21" s="1"/>
  <c r="H3051" i="21"/>
  <c r="I3046" i="21"/>
  <c r="G3043" i="21"/>
  <c r="G3042" i="21"/>
  <c r="J3042" i="21" s="1"/>
  <c r="H3041" i="21"/>
  <c r="J3041" i="21" s="1"/>
  <c r="H3040" i="21"/>
  <c r="J3040" i="21" s="1"/>
  <c r="H3039" i="21"/>
  <c r="J3039" i="21" s="1"/>
  <c r="H3038" i="21"/>
  <c r="J3038" i="21" s="1"/>
  <c r="H3037" i="21"/>
  <c r="J3037" i="21" s="1"/>
  <c r="H3036" i="21"/>
  <c r="J3036" i="21" s="1"/>
  <c r="I3031" i="21"/>
  <c r="G3028" i="21"/>
  <c r="J3028" i="21" s="1"/>
  <c r="G3027" i="21"/>
  <c r="H3026" i="21"/>
  <c r="J3026" i="21" s="1"/>
  <c r="H3025" i="21"/>
  <c r="J3025" i="21" s="1"/>
  <c r="H3024" i="21"/>
  <c r="J3024" i="21" s="1"/>
  <c r="H3023" i="21"/>
  <c r="J3023" i="21" s="1"/>
  <c r="I3018" i="21"/>
  <c r="H3018" i="21"/>
  <c r="H3019" i="21" s="1"/>
  <c r="G3015" i="21"/>
  <c r="G3014" i="21"/>
  <c r="J3014" i="21" s="1"/>
  <c r="I3009" i="21"/>
  <c r="H3009" i="21"/>
  <c r="H3010" i="21" s="1"/>
  <c r="G3006" i="21"/>
  <c r="J3006" i="21" s="1"/>
  <c r="G3005" i="21"/>
  <c r="J3005" i="21" s="1"/>
  <c r="I3000" i="21"/>
  <c r="I3001" i="21" s="1"/>
  <c r="H3000" i="21"/>
  <c r="G2997" i="21"/>
  <c r="J2997" i="21" s="1"/>
  <c r="G2996" i="21"/>
  <c r="J2996" i="21" s="1"/>
  <c r="I2991" i="21"/>
  <c r="G2988" i="21"/>
  <c r="G2987" i="21"/>
  <c r="J2987" i="21" s="1"/>
  <c r="I2982" i="21"/>
  <c r="I2983" i="21" s="1"/>
  <c r="G2979" i="21"/>
  <c r="J2979" i="21" s="1"/>
  <c r="G2978" i="21"/>
  <c r="J2978" i="21" s="1"/>
  <c r="H2977" i="21"/>
  <c r="J2977" i="21" s="1"/>
  <c r="I2972" i="21"/>
  <c r="G2969" i="21"/>
  <c r="G2968" i="21"/>
  <c r="J2968" i="21" s="1"/>
  <c r="H2967" i="21"/>
  <c r="J2967" i="21" s="1"/>
  <c r="I2962" i="21"/>
  <c r="G2959" i="21"/>
  <c r="G2958" i="21"/>
  <c r="J2958" i="21" s="1"/>
  <c r="H2957" i="21"/>
  <c r="J2957" i="21" s="1"/>
  <c r="I2952" i="21"/>
  <c r="H2952" i="21"/>
  <c r="G2949" i="21"/>
  <c r="J2949" i="21" s="1"/>
  <c r="G2948" i="21"/>
  <c r="J2948" i="21" s="1"/>
  <c r="I2943" i="21"/>
  <c r="I2944" i="21" s="1"/>
  <c r="H2943" i="21"/>
  <c r="G2940" i="21"/>
  <c r="G2939" i="21"/>
  <c r="J2939" i="21" s="1"/>
  <c r="I2934" i="21"/>
  <c r="I2935" i="21" s="1"/>
  <c r="H2934" i="21"/>
  <c r="G2931" i="21"/>
  <c r="J2931" i="21" s="1"/>
  <c r="G2930" i="21"/>
  <c r="J2930" i="21" s="1"/>
  <c r="I2925" i="21"/>
  <c r="H2925" i="21"/>
  <c r="G2922" i="21"/>
  <c r="G2921" i="21"/>
  <c r="J2921" i="21" s="1"/>
  <c r="I2916" i="21"/>
  <c r="G2913" i="21"/>
  <c r="G2912" i="21"/>
  <c r="H2911" i="21"/>
  <c r="J2911" i="21" s="1"/>
  <c r="H2910" i="21"/>
  <c r="J2910" i="21" s="1"/>
  <c r="H2909" i="21"/>
  <c r="J2909" i="21" s="1"/>
  <c r="H2908" i="21"/>
  <c r="J2908" i="21" s="1"/>
  <c r="H2907" i="21"/>
  <c r="J2907" i="21" s="1"/>
  <c r="H2906" i="21"/>
  <c r="J2906" i="21" s="1"/>
  <c r="H2905" i="21"/>
  <c r="G2897" i="21"/>
  <c r="G2896" i="21"/>
  <c r="J2896" i="21" s="1"/>
  <c r="I2900" i="21"/>
  <c r="H2900" i="21"/>
  <c r="G2888" i="21"/>
  <c r="J2888" i="21" s="1"/>
  <c r="G2887" i="21"/>
  <c r="J2887" i="21" s="1"/>
  <c r="H2886" i="21"/>
  <c r="J2886" i="21" s="1"/>
  <c r="H2885" i="21"/>
  <c r="J2885" i="21" s="1"/>
  <c r="I2884" i="21"/>
  <c r="I2891" i="21" s="1"/>
  <c r="H2883" i="21"/>
  <c r="J2883" i="21" s="1"/>
  <c r="H2882" i="21"/>
  <c r="J2882" i="21" s="1"/>
  <c r="H2881" i="21"/>
  <c r="J2881" i="21" s="1"/>
  <c r="H2880" i="21"/>
  <c r="H2870" i="21"/>
  <c r="J2870" i="21" s="1"/>
  <c r="H2869" i="21"/>
  <c r="J2869" i="21" s="1"/>
  <c r="I2868" i="21"/>
  <c r="J2868" i="21" s="1"/>
  <c r="H2867" i="21"/>
  <c r="J2867" i="21" s="1"/>
  <c r="H2866" i="21"/>
  <c r="J2866" i="21" s="1"/>
  <c r="H2865" i="21"/>
  <c r="J2865" i="21" s="1"/>
  <c r="H2864" i="21"/>
  <c r="J2864" i="21" s="1"/>
  <c r="G2872" i="21"/>
  <c r="G2871" i="21"/>
  <c r="J2871" i="21" s="1"/>
  <c r="H2852" i="21"/>
  <c r="J2852" i="21" s="1"/>
  <c r="H2849" i="21"/>
  <c r="J2849" i="21" s="1"/>
  <c r="H2848" i="21"/>
  <c r="J2848" i="21" s="1"/>
  <c r="I2859" i="21"/>
  <c r="G2856" i="21"/>
  <c r="J2856" i="21" s="1"/>
  <c r="G2855" i="21"/>
  <c r="J2855" i="21" s="1"/>
  <c r="H2854" i="21"/>
  <c r="J2854" i="21" s="1"/>
  <c r="H2853" i="21"/>
  <c r="J2853" i="21" s="1"/>
  <c r="H2851" i="21"/>
  <c r="J2851" i="21" s="1"/>
  <c r="H2850" i="21"/>
  <c r="J2850" i="21" s="1"/>
  <c r="B16" i="6"/>
  <c r="I325" i="11"/>
  <c r="I326" i="11"/>
  <c r="I327" i="11"/>
  <c r="I328" i="11"/>
  <c r="I329" i="11"/>
  <c r="I330" i="11"/>
  <c r="I2843" i="21"/>
  <c r="G2840" i="21"/>
  <c r="G2839" i="21"/>
  <c r="J2839" i="21" s="1"/>
  <c r="H2838" i="21"/>
  <c r="J2838" i="21" s="1"/>
  <c r="I2833" i="21"/>
  <c r="G2830" i="21"/>
  <c r="G2829" i="21"/>
  <c r="J2829" i="21" s="1"/>
  <c r="H2828" i="21"/>
  <c r="J2828" i="21" s="1"/>
  <c r="I2823" i="21"/>
  <c r="G2820" i="21"/>
  <c r="J2820" i="21" s="1"/>
  <c r="G2819" i="21"/>
  <c r="H2818" i="21"/>
  <c r="H2823" i="21" s="1"/>
  <c r="I2813" i="21"/>
  <c r="G2810" i="21"/>
  <c r="G2809" i="21"/>
  <c r="J2809" i="21" s="1"/>
  <c r="H2808" i="21"/>
  <c r="J2808" i="21" s="1"/>
  <c r="I2803" i="21"/>
  <c r="G2800" i="21"/>
  <c r="J2800" i="21" s="1"/>
  <c r="G2799" i="21"/>
  <c r="J2799" i="21" s="1"/>
  <c r="H2798" i="21"/>
  <c r="J2798" i="21" s="1"/>
  <c r="H2797" i="21"/>
  <c r="J2797" i="21" s="1"/>
  <c r="H2796" i="21"/>
  <c r="J2796" i="21" s="1"/>
  <c r="H2795" i="21"/>
  <c r="J2795" i="21" s="1"/>
  <c r="H2794" i="21"/>
  <c r="J2794" i="21" s="1"/>
  <c r="H2793" i="21"/>
  <c r="J2793" i="21" s="1"/>
  <c r="H2792" i="21"/>
  <c r="J2792" i="21" s="1"/>
  <c r="H2791" i="21"/>
  <c r="J2791" i="21" s="1"/>
  <c r="H2790" i="21"/>
  <c r="J2790" i="21" s="1"/>
  <c r="H2789" i="21"/>
  <c r="J2789" i="21" s="1"/>
  <c r="H2788" i="21"/>
  <c r="J2788" i="21" s="1"/>
  <c r="H2787" i="21"/>
  <c r="I2782" i="21"/>
  <c r="I2783" i="21" s="1"/>
  <c r="G2779" i="21"/>
  <c r="G2778" i="21"/>
  <c r="J2778" i="21" s="1"/>
  <c r="H2777" i="21"/>
  <c r="J2777" i="21" s="1"/>
  <c r="H2776" i="21"/>
  <c r="J2776" i="21" s="1"/>
  <c r="H2775" i="21"/>
  <c r="J2775" i="21" s="1"/>
  <c r="H2774" i="21"/>
  <c r="J2774" i="21" s="1"/>
  <c r="H2773" i="21"/>
  <c r="J2773" i="21" s="1"/>
  <c r="H2772" i="21"/>
  <c r="J2772" i="21" s="1"/>
  <c r="H2771" i="21"/>
  <c r="J2771" i="21" s="1"/>
  <c r="H2770" i="21"/>
  <c r="J2770" i="21" s="1"/>
  <c r="H2769" i="21"/>
  <c r="J2769" i="21" s="1"/>
  <c r="H2768" i="21"/>
  <c r="J2768" i="21" s="1"/>
  <c r="H2767" i="21"/>
  <c r="J2767" i="21" s="1"/>
  <c r="H2766" i="21"/>
  <c r="H2752" i="21"/>
  <c r="J2752" i="21" s="1"/>
  <c r="H2751" i="21"/>
  <c r="J2751" i="21" s="1"/>
  <c r="H2750" i="21"/>
  <c r="J2750" i="21" s="1"/>
  <c r="H2753" i="21"/>
  <c r="J2753" i="21" s="1"/>
  <c r="H2746" i="21"/>
  <c r="J2746" i="21" s="1"/>
  <c r="I2761" i="21"/>
  <c r="G2758" i="21"/>
  <c r="G2757" i="21"/>
  <c r="J2757" i="21" s="1"/>
  <c r="H2756" i="21"/>
  <c r="J2756" i="21" s="1"/>
  <c r="H2755" i="21"/>
  <c r="J2755" i="21" s="1"/>
  <c r="H2754" i="21"/>
  <c r="J2754" i="21" s="1"/>
  <c r="H2749" i="21"/>
  <c r="J2749" i="21" s="1"/>
  <c r="H2748" i="21"/>
  <c r="J2748" i="21" s="1"/>
  <c r="H2747" i="21"/>
  <c r="J2747" i="21" s="1"/>
  <c r="H2745" i="21"/>
  <c r="I2740" i="21"/>
  <c r="I2741" i="21" s="1"/>
  <c r="G2737" i="21"/>
  <c r="J2737" i="21" s="1"/>
  <c r="G2736" i="21"/>
  <c r="H2735" i="21"/>
  <c r="J2735" i="21" s="1"/>
  <c r="H2734" i="21"/>
  <c r="J2734" i="21" s="1"/>
  <c r="H2733" i="21"/>
  <c r="J2733" i="21" s="1"/>
  <c r="H2732" i="21"/>
  <c r="J2732" i="21" s="1"/>
  <c r="H2731" i="21"/>
  <c r="J2731" i="21" s="1"/>
  <c r="H2730" i="21"/>
  <c r="J2730" i="21" s="1"/>
  <c r="H2729" i="21"/>
  <c r="J2729" i="21" s="1"/>
  <c r="H2728" i="21"/>
  <c r="I2723" i="21"/>
  <c r="G2720" i="21"/>
  <c r="J2720" i="21" s="1"/>
  <c r="G2719" i="21"/>
  <c r="J2719" i="21" s="1"/>
  <c r="H2718" i="21"/>
  <c r="J2718" i="21" s="1"/>
  <c r="H2717" i="21"/>
  <c r="J2717" i="21" s="1"/>
  <c r="H2716" i="21"/>
  <c r="J2716" i="21" s="1"/>
  <c r="H2715" i="21"/>
  <c r="J2715" i="21" s="1"/>
  <c r="H2714" i="21"/>
  <c r="J2714" i="21" s="1"/>
  <c r="H2713" i="21"/>
  <c r="J2713" i="21" s="1"/>
  <c r="H2712" i="21"/>
  <c r="J2712" i="21" s="1"/>
  <c r="H2711" i="21"/>
  <c r="J2711" i="21" s="1"/>
  <c r="H2698" i="21"/>
  <c r="J2698" i="21" s="1"/>
  <c r="H2700" i="21"/>
  <c r="J2700" i="21" s="1"/>
  <c r="H2694" i="21"/>
  <c r="J2694" i="21" s="1"/>
  <c r="B15" i="6"/>
  <c r="B14" i="6"/>
  <c r="B13" i="6"/>
  <c r="B12" i="6"/>
  <c r="B11" i="6"/>
  <c r="B10" i="6"/>
  <c r="B9" i="6"/>
  <c r="B8" i="6"/>
  <c r="B7" i="6"/>
  <c r="I2706" i="21"/>
  <c r="I2707" i="21" s="1"/>
  <c r="G2703" i="21"/>
  <c r="J2703" i="21" s="1"/>
  <c r="G2702" i="21"/>
  <c r="J2702" i="21" s="1"/>
  <c r="H2701" i="21"/>
  <c r="J2701" i="21" s="1"/>
  <c r="H2699" i="21"/>
  <c r="J2699" i="21" s="1"/>
  <c r="H2697" i="21"/>
  <c r="J2697" i="21" s="1"/>
  <c r="H2696" i="21"/>
  <c r="J2696" i="21" s="1"/>
  <c r="H2695" i="21"/>
  <c r="J2695" i="21" s="1"/>
  <c r="I2689" i="21"/>
  <c r="G2686" i="21"/>
  <c r="J2686" i="21" s="1"/>
  <c r="G2685" i="21"/>
  <c r="H2684" i="21"/>
  <c r="H2689" i="21" s="1"/>
  <c r="I2679" i="21"/>
  <c r="G2676" i="21"/>
  <c r="J2676" i="21" s="1"/>
  <c r="G2675" i="21"/>
  <c r="J2675" i="21" s="1"/>
  <c r="H2674" i="21"/>
  <c r="J2674" i="21" s="1"/>
  <c r="I2669" i="21"/>
  <c r="I2670" i="21" s="1"/>
  <c r="G2666" i="21"/>
  <c r="J2666" i="21" s="1"/>
  <c r="G2665" i="21"/>
  <c r="J2665" i="21" s="1"/>
  <c r="H2664" i="21"/>
  <c r="J2664" i="21" s="1"/>
  <c r="H2654" i="21"/>
  <c r="J2654" i="21" s="1"/>
  <c r="I2659" i="21"/>
  <c r="G2656" i="21"/>
  <c r="J2656" i="21" s="1"/>
  <c r="G2655" i="21"/>
  <c r="J2655" i="21" s="1"/>
  <c r="H2653" i="21"/>
  <c r="J2653" i="21" s="1"/>
  <c r="I2648" i="21"/>
  <c r="I2649" i="21" s="1"/>
  <c r="G2645" i="21"/>
  <c r="J2645" i="21" s="1"/>
  <c r="G2644" i="21"/>
  <c r="J2644" i="21" s="1"/>
  <c r="H2643" i="21"/>
  <c r="J2643" i="21" s="1"/>
  <c r="I2638" i="21"/>
  <c r="G2635" i="21"/>
  <c r="J2635" i="21" s="1"/>
  <c r="G2634" i="21"/>
  <c r="H2633" i="21"/>
  <c r="J2633" i="21" s="1"/>
  <c r="I2628" i="21"/>
  <c r="G2625" i="21"/>
  <c r="G2624" i="21"/>
  <c r="H2623" i="21"/>
  <c r="J2623" i="21" s="1"/>
  <c r="I2618" i="21"/>
  <c r="G2615" i="21"/>
  <c r="G2614" i="21"/>
  <c r="J2614" i="21" s="1"/>
  <c r="H2613" i="21"/>
  <c r="J2613" i="21" s="1"/>
  <c r="I2608" i="21"/>
  <c r="G2605" i="21"/>
  <c r="J2605" i="21" s="1"/>
  <c r="G2604" i="21"/>
  <c r="J2604" i="21" s="1"/>
  <c r="H2603" i="21"/>
  <c r="J2603" i="21" s="1"/>
  <c r="I2598" i="21"/>
  <c r="G2595" i="21"/>
  <c r="G2594" i="21"/>
  <c r="J2594" i="21" s="1"/>
  <c r="H2593" i="21"/>
  <c r="J2593" i="21" s="1"/>
  <c r="I2588" i="21"/>
  <c r="G2585" i="21"/>
  <c r="G2584" i="21"/>
  <c r="H2583" i="21"/>
  <c r="J2583" i="21" s="1"/>
  <c r="I2578" i="21"/>
  <c r="G2575" i="21"/>
  <c r="J2575" i="21" s="1"/>
  <c r="G2574" i="21"/>
  <c r="J2574" i="21" s="1"/>
  <c r="H2573" i="21"/>
  <c r="H2578" i="21" s="1"/>
  <c r="I2568" i="21"/>
  <c r="G2565" i="21"/>
  <c r="J2565" i="21" s="1"/>
  <c r="G2564" i="21"/>
  <c r="J2564" i="21" s="1"/>
  <c r="H2563" i="21"/>
  <c r="J2563" i="21" s="1"/>
  <c r="I2558" i="21"/>
  <c r="I2559" i="21" s="1"/>
  <c r="G2555" i="21"/>
  <c r="J2555" i="21" s="1"/>
  <c r="G2554" i="21"/>
  <c r="J2554" i="21" s="1"/>
  <c r="H2553" i="21"/>
  <c r="J2553" i="21" s="1"/>
  <c r="I2548" i="21"/>
  <c r="G2545" i="21"/>
  <c r="G2544" i="21"/>
  <c r="H2543" i="21"/>
  <c r="J2543" i="21" s="1"/>
  <c r="I2538" i="21"/>
  <c r="G2535" i="21"/>
  <c r="J2535" i="21" s="1"/>
  <c r="G2534" i="21"/>
  <c r="J2534" i="21" s="1"/>
  <c r="H2533" i="21"/>
  <c r="H2538" i="21" s="1"/>
  <c r="I2528" i="21"/>
  <c r="G2525" i="21"/>
  <c r="G2524" i="21"/>
  <c r="J2524" i="21" s="1"/>
  <c r="H2523" i="21"/>
  <c r="H2528" i="21" s="1"/>
  <c r="I2518" i="21"/>
  <c r="G2515" i="21"/>
  <c r="J2515" i="21" s="1"/>
  <c r="G2514" i="21"/>
  <c r="H2513" i="21"/>
  <c r="J2513" i="21" s="1"/>
  <c r="H2512" i="21"/>
  <c r="H2502" i="21"/>
  <c r="J2502" i="21" s="1"/>
  <c r="I2507" i="21"/>
  <c r="G2504" i="21"/>
  <c r="J2504" i="21" s="1"/>
  <c r="G2503" i="21"/>
  <c r="J2503" i="21" s="1"/>
  <c r="H2501" i="21"/>
  <c r="J2501" i="21" s="1"/>
  <c r="I2496" i="21"/>
  <c r="G2493" i="21"/>
  <c r="J2493" i="21" s="1"/>
  <c r="G2492" i="21"/>
  <c r="J2492" i="21" s="1"/>
  <c r="H2491" i="21"/>
  <c r="J2491" i="21" s="1"/>
  <c r="I2486" i="21"/>
  <c r="I2487" i="21" s="1"/>
  <c r="G2483" i="21"/>
  <c r="G2482" i="21"/>
  <c r="J2482" i="21" s="1"/>
  <c r="H2481" i="21"/>
  <c r="J2481" i="21" s="1"/>
  <c r="I2476" i="21"/>
  <c r="I2477" i="21" s="1"/>
  <c r="G2473" i="21"/>
  <c r="J2473" i="21" s="1"/>
  <c r="G2472" i="21"/>
  <c r="J2472" i="21" s="1"/>
  <c r="H2471" i="21"/>
  <c r="J2471" i="21" s="1"/>
  <c r="I2466" i="21"/>
  <c r="I2467" i="21" s="1"/>
  <c r="G2463" i="21"/>
  <c r="G2462" i="21"/>
  <c r="H2461" i="21"/>
  <c r="J2461" i="21" s="1"/>
  <c r="I2456" i="21"/>
  <c r="G2453" i="21"/>
  <c r="J2453" i="21" s="1"/>
  <c r="G2452" i="21"/>
  <c r="J2452" i="21" s="1"/>
  <c r="H2451" i="21"/>
  <c r="H2456" i="21" s="1"/>
  <c r="H2446" i="21"/>
  <c r="G2443" i="21"/>
  <c r="G2442" i="21"/>
  <c r="J2442" i="21" s="1"/>
  <c r="I2441" i="21"/>
  <c r="I2446" i="21" s="1"/>
  <c r="H2436" i="21"/>
  <c r="G2433" i="21"/>
  <c r="J2433" i="21" s="1"/>
  <c r="G2432" i="21"/>
  <c r="J2432" i="21" s="1"/>
  <c r="I2431" i="21"/>
  <c r="I2436" i="21" s="1"/>
  <c r="H2426" i="21"/>
  <c r="G2423" i="21"/>
  <c r="J2423" i="21" s="1"/>
  <c r="G2422" i="21"/>
  <c r="J2422" i="21" s="1"/>
  <c r="I2421" i="21"/>
  <c r="J2421" i="21" s="1"/>
  <c r="H2416" i="21"/>
  <c r="G2413" i="21"/>
  <c r="J2413" i="21" s="1"/>
  <c r="G2412" i="21"/>
  <c r="J2412" i="21" s="1"/>
  <c r="I2411" i="21"/>
  <c r="I2416" i="21" s="1"/>
  <c r="H2406" i="21"/>
  <c r="G2403" i="21"/>
  <c r="J2403" i="21" s="1"/>
  <c r="G2402" i="21"/>
  <c r="I2401" i="21"/>
  <c r="I2406" i="21" s="1"/>
  <c r="H2396" i="21"/>
  <c r="G2393" i="21"/>
  <c r="J2393" i="21" s="1"/>
  <c r="G2392" i="21"/>
  <c r="J2392" i="21" s="1"/>
  <c r="I2391" i="21"/>
  <c r="I2396" i="21" s="1"/>
  <c r="H2386" i="21"/>
  <c r="G2383" i="21"/>
  <c r="G2382" i="21"/>
  <c r="J2382" i="21" s="1"/>
  <c r="I2381" i="21"/>
  <c r="I2386" i="21" s="1"/>
  <c r="H2376" i="21"/>
  <c r="G2373" i="21"/>
  <c r="G2372" i="21"/>
  <c r="I2371" i="21"/>
  <c r="I2376" i="21" s="1"/>
  <c r="H2366" i="21"/>
  <c r="G2363" i="21"/>
  <c r="J2363" i="21" s="1"/>
  <c r="G2362" i="21"/>
  <c r="J2362" i="21" s="1"/>
  <c r="I2361" i="21"/>
  <c r="I2366" i="21" s="1"/>
  <c r="H2356" i="21"/>
  <c r="G2353" i="21"/>
  <c r="J2353" i="21" s="1"/>
  <c r="G2352" i="21"/>
  <c r="J2352" i="21" s="1"/>
  <c r="I2351" i="21"/>
  <c r="I2356" i="21" s="1"/>
  <c r="I2346" i="21"/>
  <c r="I2347" i="21" s="1"/>
  <c r="G2343" i="21"/>
  <c r="J2343" i="21" s="1"/>
  <c r="G2342" i="21"/>
  <c r="J2342" i="21" s="1"/>
  <c r="H2341" i="21"/>
  <c r="J2341" i="21" s="1"/>
  <c r="H2336" i="21"/>
  <c r="H2337" i="21" s="1"/>
  <c r="G2333" i="21"/>
  <c r="G2332" i="21"/>
  <c r="J2332" i="21" s="1"/>
  <c r="I2331" i="21"/>
  <c r="I2336" i="21" s="1"/>
  <c r="H2326" i="21"/>
  <c r="H2327" i="21" s="1"/>
  <c r="G2323" i="21"/>
  <c r="G2322" i="21"/>
  <c r="I2321" i="21"/>
  <c r="I2326" i="21" s="1"/>
  <c r="H2316" i="21"/>
  <c r="H2317" i="21" s="1"/>
  <c r="G2313" i="21"/>
  <c r="G2312" i="21"/>
  <c r="I2311" i="21"/>
  <c r="I2316" i="21" s="1"/>
  <c r="H2306" i="21"/>
  <c r="H2307" i="21" s="1"/>
  <c r="G2303" i="21"/>
  <c r="G2302" i="21"/>
  <c r="J2302" i="21" s="1"/>
  <c r="I2301" i="21"/>
  <c r="I2306" i="21" s="1"/>
  <c r="H2296" i="21"/>
  <c r="H2297" i="21" s="1"/>
  <c r="G2293" i="21"/>
  <c r="J2293" i="21" s="1"/>
  <c r="G2292" i="21"/>
  <c r="J2292" i="21" s="1"/>
  <c r="I2291" i="21"/>
  <c r="I2296" i="21" s="1"/>
  <c r="H2286" i="21"/>
  <c r="H2287" i="21" s="1"/>
  <c r="G2283" i="21"/>
  <c r="J2283" i="21" s="1"/>
  <c r="G2282" i="21"/>
  <c r="J2282" i="21" s="1"/>
  <c r="I2281" i="21"/>
  <c r="I2286" i="21" s="1"/>
  <c r="H2276" i="21"/>
  <c r="H2277" i="21" s="1"/>
  <c r="G2273" i="21"/>
  <c r="J2273" i="21" s="1"/>
  <c r="G2272" i="21"/>
  <c r="J2272" i="21" s="1"/>
  <c r="I2271" i="21"/>
  <c r="I2276" i="21" s="1"/>
  <c r="H2266" i="21"/>
  <c r="G2263" i="21"/>
  <c r="J2263" i="21" s="1"/>
  <c r="G2262" i="21"/>
  <c r="J2262" i="21" s="1"/>
  <c r="I2261" i="21"/>
  <c r="I2266" i="21" s="1"/>
  <c r="H2256" i="21"/>
  <c r="G2253" i="21"/>
  <c r="J2253" i="21" s="1"/>
  <c r="G2252" i="21"/>
  <c r="J2252" i="21" s="1"/>
  <c r="I2251" i="21"/>
  <c r="I2256" i="21" s="1"/>
  <c r="H2246" i="21"/>
  <c r="G2243" i="21"/>
  <c r="J2243" i="21" s="1"/>
  <c r="G2242" i="21"/>
  <c r="J2242" i="21" s="1"/>
  <c r="I2241" i="21"/>
  <c r="I2246" i="21" s="1"/>
  <c r="H2236" i="21"/>
  <c r="G2233" i="21"/>
  <c r="J2233" i="21" s="1"/>
  <c r="G2232" i="21"/>
  <c r="J2232" i="21" s="1"/>
  <c r="I2231" i="21"/>
  <c r="I2236" i="21" s="1"/>
  <c r="I2226" i="21"/>
  <c r="G2223" i="21"/>
  <c r="J2223" i="21" s="1"/>
  <c r="G2222" i="21"/>
  <c r="J2222" i="21" s="1"/>
  <c r="H2221" i="21"/>
  <c r="J2221" i="21" s="1"/>
  <c r="I2216" i="21"/>
  <c r="G2213" i="21"/>
  <c r="J2213" i="21" s="1"/>
  <c r="G2212" i="21"/>
  <c r="J2212" i="21" s="1"/>
  <c r="H2211" i="21"/>
  <c r="H2216" i="21" s="1"/>
  <c r="I2206" i="21"/>
  <c r="I2207" i="21" s="1"/>
  <c r="G2203" i="21"/>
  <c r="G2202" i="21"/>
  <c r="J2202" i="21" s="1"/>
  <c r="H2201" i="21"/>
  <c r="H2206" i="21" s="1"/>
  <c r="I2196" i="21"/>
  <c r="I2197" i="21" s="1"/>
  <c r="G2193" i="21"/>
  <c r="J2193" i="21" s="1"/>
  <c r="G2192" i="21"/>
  <c r="J2192" i="21" s="1"/>
  <c r="H2191" i="21"/>
  <c r="J2191" i="21" s="1"/>
  <c r="G2183" i="21"/>
  <c r="J2183" i="21" s="1"/>
  <c r="G2182" i="21"/>
  <c r="J2182" i="21" s="1"/>
  <c r="I2186" i="21"/>
  <c r="I2187" i="21" s="1"/>
  <c r="H2181" i="21"/>
  <c r="J2181" i="21" s="1"/>
  <c r="I2176" i="21"/>
  <c r="G2173" i="21"/>
  <c r="J2173" i="21" s="1"/>
  <c r="G2172" i="21"/>
  <c r="H2171" i="21"/>
  <c r="J2171" i="21" s="1"/>
  <c r="I2166" i="21"/>
  <c r="G2163" i="21"/>
  <c r="J2163" i="21" s="1"/>
  <c r="G2162" i="21"/>
  <c r="J2162" i="21" s="1"/>
  <c r="H2161" i="21"/>
  <c r="J2161" i="21" s="1"/>
  <c r="I2156" i="21"/>
  <c r="G2153" i="21"/>
  <c r="J2153" i="21" s="1"/>
  <c r="G2152" i="21"/>
  <c r="J2152" i="21" s="1"/>
  <c r="H2151" i="21"/>
  <c r="J2151" i="21" s="1"/>
  <c r="I2146" i="21"/>
  <c r="G2143" i="21"/>
  <c r="J2143" i="21" s="1"/>
  <c r="G2142" i="21"/>
  <c r="J2142" i="21" s="1"/>
  <c r="H2141" i="21"/>
  <c r="J2141" i="21" s="1"/>
  <c r="I2136" i="21"/>
  <c r="G2133" i="21"/>
  <c r="J2133" i="21" s="1"/>
  <c r="G2132" i="21"/>
  <c r="J2132" i="21" s="1"/>
  <c r="H2131" i="21"/>
  <c r="H2136" i="21" s="1"/>
  <c r="I2126" i="21"/>
  <c r="G2123" i="21"/>
  <c r="G2122" i="21"/>
  <c r="H2121" i="21"/>
  <c r="J2121" i="21" s="1"/>
  <c r="I2116" i="21"/>
  <c r="G2113" i="21"/>
  <c r="G2112" i="21"/>
  <c r="J2112" i="21" s="1"/>
  <c r="H2111" i="21"/>
  <c r="J2111" i="21" s="1"/>
  <c r="I2106" i="21"/>
  <c r="I2107" i="21" s="1"/>
  <c r="G2103" i="21"/>
  <c r="J2103" i="21" s="1"/>
  <c r="G2102" i="21"/>
  <c r="J2102" i="21" s="1"/>
  <c r="H2101" i="21"/>
  <c r="J2101" i="21" s="1"/>
  <c r="I2096" i="21"/>
  <c r="I2097" i="21" s="1"/>
  <c r="G2093" i="21"/>
  <c r="G2092" i="21"/>
  <c r="J2092" i="21" s="1"/>
  <c r="H2091" i="21"/>
  <c r="J2091" i="21" s="1"/>
  <c r="I2086" i="21"/>
  <c r="G2083" i="21"/>
  <c r="G2082" i="21"/>
  <c r="J2082" i="21" s="1"/>
  <c r="H2081" i="21"/>
  <c r="J2081" i="21" s="1"/>
  <c r="I2076" i="21"/>
  <c r="G2073" i="21"/>
  <c r="J2073" i="21" s="1"/>
  <c r="G2072" i="21"/>
  <c r="J2072" i="21" s="1"/>
  <c r="H2071" i="21"/>
  <c r="H2076" i="21" s="1"/>
  <c r="I2066" i="21"/>
  <c r="G2063" i="21"/>
  <c r="J2063" i="21" s="1"/>
  <c r="G2062" i="21"/>
  <c r="J2062" i="21" s="1"/>
  <c r="H2061" i="21"/>
  <c r="J2061" i="21" s="1"/>
  <c r="I2056" i="21"/>
  <c r="G2053" i="21"/>
  <c r="J2053" i="21" s="1"/>
  <c r="G2052" i="21"/>
  <c r="J2052" i="21" s="1"/>
  <c r="H2051" i="21"/>
  <c r="H2056" i="21" s="1"/>
  <c r="I2046" i="21"/>
  <c r="G2043" i="21"/>
  <c r="J2043" i="21" s="1"/>
  <c r="G2042" i="21"/>
  <c r="J2042" i="21" s="1"/>
  <c r="H2041" i="21"/>
  <c r="J2041" i="21" s="1"/>
  <c r="I2036" i="21"/>
  <c r="G2033" i="21"/>
  <c r="J2033" i="21" s="1"/>
  <c r="G2032" i="21"/>
  <c r="H2031" i="21"/>
  <c r="J2031" i="21" s="1"/>
  <c r="I2026" i="21"/>
  <c r="G2023" i="21"/>
  <c r="J2023" i="21" s="1"/>
  <c r="G2022" i="21"/>
  <c r="J2022" i="21" s="1"/>
  <c r="H2021" i="21"/>
  <c r="J2021" i="21" s="1"/>
  <c r="I2016" i="21"/>
  <c r="I2017" i="21" s="1"/>
  <c r="G2013" i="21"/>
  <c r="G2012" i="21"/>
  <c r="J2012" i="21" s="1"/>
  <c r="H2011" i="21"/>
  <c r="J2011" i="21" s="1"/>
  <c r="I2006" i="21"/>
  <c r="I2007" i="21" s="1"/>
  <c r="G2003" i="21"/>
  <c r="G2002" i="21"/>
  <c r="J2002" i="21" s="1"/>
  <c r="H2001" i="21"/>
  <c r="J2001" i="21" s="1"/>
  <c r="I1996" i="21"/>
  <c r="G1993" i="21"/>
  <c r="J1993" i="21" s="1"/>
  <c r="G1992" i="21"/>
  <c r="J1992" i="21" s="1"/>
  <c r="H1991" i="21"/>
  <c r="J1991" i="21" s="1"/>
  <c r="I1986" i="21"/>
  <c r="G1983" i="21"/>
  <c r="J1983" i="21" s="1"/>
  <c r="G1982" i="21"/>
  <c r="J1982" i="21" s="1"/>
  <c r="H1981" i="21"/>
  <c r="J1981" i="21" s="1"/>
  <c r="I1976" i="21"/>
  <c r="I1977" i="21" s="1"/>
  <c r="G1973" i="21"/>
  <c r="J1973" i="21" s="1"/>
  <c r="G1972" i="21"/>
  <c r="J1972" i="21" s="1"/>
  <c r="H1971" i="21"/>
  <c r="J1971" i="21" s="1"/>
  <c r="I1966" i="21"/>
  <c r="G1963" i="21"/>
  <c r="G1962" i="21"/>
  <c r="H1961" i="21"/>
  <c r="J1961" i="21" s="1"/>
  <c r="I1956" i="21"/>
  <c r="G1953" i="21"/>
  <c r="G1952" i="21"/>
  <c r="H1951" i="21"/>
  <c r="J1951" i="21" s="1"/>
  <c r="I1946" i="21"/>
  <c r="G1943" i="21"/>
  <c r="G1942" i="21"/>
  <c r="J1942" i="21" s="1"/>
  <c r="H1941" i="21"/>
  <c r="J1941" i="21" s="1"/>
  <c r="I1936" i="21"/>
  <c r="G1933" i="21"/>
  <c r="J1933" i="21" s="1"/>
  <c r="G1932" i="21"/>
  <c r="J1932" i="21" s="1"/>
  <c r="H1931" i="21"/>
  <c r="J1931" i="21" s="1"/>
  <c r="I1926" i="21"/>
  <c r="G1923" i="21"/>
  <c r="G1922" i="21"/>
  <c r="H1921" i="21"/>
  <c r="J1921" i="21" s="1"/>
  <c r="I1916" i="21"/>
  <c r="G1913" i="21"/>
  <c r="G1912" i="21"/>
  <c r="J1912" i="21" s="1"/>
  <c r="H1911" i="21"/>
  <c r="J1911" i="21" s="1"/>
  <c r="I1906" i="21"/>
  <c r="G1903" i="21"/>
  <c r="J1903" i="21" s="1"/>
  <c r="G1902" i="21"/>
  <c r="H1901" i="21"/>
  <c r="H1906" i="21" s="1"/>
  <c r="G3276" i="21" l="1"/>
  <c r="J3339" i="21"/>
  <c r="J3340" i="21"/>
  <c r="G3342" i="21"/>
  <c r="G3344" i="21" s="1"/>
  <c r="H3345" i="21"/>
  <c r="H3346" i="21" s="1"/>
  <c r="I3345" i="21"/>
  <c r="I3346" i="21" s="1"/>
  <c r="J3274" i="21"/>
  <c r="G3204" i="21"/>
  <c r="G3206" i="21" s="1"/>
  <c r="J3206" i="21" s="1"/>
  <c r="I3305" i="21"/>
  <c r="I3306" i="21" s="1"/>
  <c r="I3326" i="21"/>
  <c r="I3335" i="21"/>
  <c r="I3336" i="21" s="1"/>
  <c r="G3332" i="21"/>
  <c r="G3334" i="21" s="1"/>
  <c r="H3334" i="21"/>
  <c r="J3319" i="21"/>
  <c r="H3325" i="21"/>
  <c r="H3326" i="21" s="1"/>
  <c r="G3322" i="21"/>
  <c r="G3324" i="21" s="1"/>
  <c r="H3314" i="21"/>
  <c r="H3315" i="21" s="1"/>
  <c r="H3316" i="21" s="1"/>
  <c r="I3316" i="21"/>
  <c r="G3312" i="21"/>
  <c r="G3314" i="21" s="1"/>
  <c r="H3304" i="21"/>
  <c r="H3305" i="21" s="1"/>
  <c r="H3306" i="21" s="1"/>
  <c r="J3296" i="21"/>
  <c r="G3302" i="21"/>
  <c r="G3304" i="21" s="1"/>
  <c r="G3289" i="21"/>
  <c r="G3291" i="21" s="1"/>
  <c r="G3292" i="21" s="1"/>
  <c r="H3291" i="21"/>
  <c r="J3283" i="21"/>
  <c r="J3287" i="21"/>
  <c r="I3292" i="21"/>
  <c r="I3293" i="21" s="1"/>
  <c r="G3114" i="21"/>
  <c r="G3116" i="21" s="1"/>
  <c r="J3116" i="21" s="1"/>
  <c r="I3253" i="21"/>
  <c r="I3254" i="21" s="1"/>
  <c r="I3267" i="21"/>
  <c r="J3203" i="21"/>
  <c r="G3278" i="21"/>
  <c r="J3275" i="21"/>
  <c r="I3279" i="21"/>
  <c r="I3280" i="21" s="1"/>
  <c r="H3278" i="21"/>
  <c r="H3265" i="21"/>
  <c r="H3266" i="21" s="1"/>
  <c r="H3267" i="21" s="1"/>
  <c r="J3258" i="21"/>
  <c r="J3262" i="21"/>
  <c r="G3263" i="21"/>
  <c r="G3265" i="21" s="1"/>
  <c r="G3250" i="21"/>
  <c r="G3252" i="21" s="1"/>
  <c r="H3252" i="21"/>
  <c r="H3253" i="21" s="1"/>
  <c r="H3254" i="21" s="1"/>
  <c r="J3244" i="21"/>
  <c r="J3249" i="21"/>
  <c r="I3178" i="21"/>
  <c r="I3228" i="21"/>
  <c r="I3207" i="21"/>
  <c r="I3208" i="21" s="1"/>
  <c r="I3107" i="21"/>
  <c r="I3108" i="21" s="1"/>
  <c r="I3127" i="21"/>
  <c r="I3128" i="21" s="1"/>
  <c r="J3201" i="21"/>
  <c r="H3239" i="21"/>
  <c r="H3240" i="21" s="1"/>
  <c r="H3241" i="21" s="1"/>
  <c r="J3235" i="21"/>
  <c r="I3097" i="21"/>
  <c r="I3098" i="21" s="1"/>
  <c r="J3192" i="21"/>
  <c r="I3198" i="21"/>
  <c r="J3121" i="21"/>
  <c r="G3194" i="21"/>
  <c r="G3196" i="21" s="1"/>
  <c r="J3202" i="21"/>
  <c r="J3211" i="21"/>
  <c r="G3237" i="21"/>
  <c r="G3239" i="21" s="1"/>
  <c r="I3188" i="21"/>
  <c r="I3148" i="21"/>
  <c r="I3240" i="21"/>
  <c r="I3241" i="21" s="1"/>
  <c r="J3223" i="21"/>
  <c r="G3224" i="21"/>
  <c r="G3226" i="21" s="1"/>
  <c r="H3226" i="21"/>
  <c r="H3217" i="21"/>
  <c r="H3218" i="21" s="1"/>
  <c r="I3217" i="21"/>
  <c r="I3218" i="21" s="1"/>
  <c r="G3214" i="21"/>
  <c r="G3216" i="21" s="1"/>
  <c r="H3207" i="21"/>
  <c r="H3208" i="21" s="1"/>
  <c r="H3196" i="21"/>
  <c r="G3184" i="21"/>
  <c r="G3186" i="21" s="1"/>
  <c r="H3186" i="21"/>
  <c r="J3171" i="21"/>
  <c r="H3177" i="21"/>
  <c r="H3178" i="21" s="1"/>
  <c r="G3174" i="21"/>
  <c r="G3176" i="21" s="1"/>
  <c r="J3161" i="21"/>
  <c r="H3167" i="21"/>
  <c r="H3168" i="21" s="1"/>
  <c r="I3167" i="21"/>
  <c r="I3168" i="21" s="1"/>
  <c r="G3164" i="21"/>
  <c r="G3166" i="21" s="1"/>
  <c r="G3144" i="21"/>
  <c r="G3146" i="21" s="1"/>
  <c r="I3157" i="21"/>
  <c r="I3158" i="21" s="1"/>
  <c r="G3154" i="21"/>
  <c r="G3156" i="21" s="1"/>
  <c r="H3156" i="21"/>
  <c r="H3146" i="21"/>
  <c r="J3131" i="21"/>
  <c r="H3137" i="21"/>
  <c r="H3138" i="21" s="1"/>
  <c r="I3137" i="21"/>
  <c r="I3138" i="21" s="1"/>
  <c r="G3134" i="21"/>
  <c r="G3136" i="21" s="1"/>
  <c r="H3127" i="21"/>
  <c r="H3128" i="21" s="1"/>
  <c r="G3124" i="21"/>
  <c r="G3126" i="21" s="1"/>
  <c r="J3111" i="21"/>
  <c r="H3117" i="21"/>
  <c r="H3118" i="21" s="1"/>
  <c r="I3117" i="21"/>
  <c r="I3118" i="21" s="1"/>
  <c r="G3104" i="21"/>
  <c r="G3106" i="21" s="1"/>
  <c r="H3106" i="21"/>
  <c r="J3091" i="21"/>
  <c r="H3097" i="21"/>
  <c r="H3098" i="21" s="1"/>
  <c r="G3094" i="21"/>
  <c r="G3096" i="21" s="1"/>
  <c r="H3086" i="21"/>
  <c r="H3087" i="21" s="1"/>
  <c r="H3088" i="21" s="1"/>
  <c r="I3063" i="21"/>
  <c r="H3061" i="21"/>
  <c r="H3062" i="21" s="1"/>
  <c r="H3063" i="21" s="1"/>
  <c r="I3077" i="21"/>
  <c r="I3078" i="21" s="1"/>
  <c r="I3088" i="21"/>
  <c r="J3083" i="21"/>
  <c r="G3084" i="21"/>
  <c r="G3086" i="21" s="1"/>
  <c r="G3074" i="21"/>
  <c r="G3076" i="21" s="1"/>
  <c r="H3076" i="21"/>
  <c r="H3077" i="21" s="1"/>
  <c r="H3078" i="21" s="1"/>
  <c r="J3073" i="21"/>
  <c r="J3066" i="21"/>
  <c r="G3059" i="21"/>
  <c r="G3061" i="21" s="1"/>
  <c r="J3051" i="21"/>
  <c r="H3046" i="21"/>
  <c r="H3047" i="21" s="1"/>
  <c r="H3048" i="21" s="1"/>
  <c r="I3047" i="21"/>
  <c r="I3048" i="21" s="1"/>
  <c r="J3043" i="21"/>
  <c r="G3044" i="21"/>
  <c r="G3046" i="21" s="1"/>
  <c r="H3001" i="21"/>
  <c r="H3002" i="21" s="1"/>
  <c r="H3031" i="21"/>
  <c r="H3032" i="21" s="1"/>
  <c r="H3033" i="21" s="1"/>
  <c r="H3020" i="21"/>
  <c r="J3027" i="21"/>
  <c r="H3011" i="21"/>
  <c r="I3002" i="21"/>
  <c r="I3019" i="21"/>
  <c r="I3020" i="21" s="1"/>
  <c r="G3029" i="21"/>
  <c r="G3031" i="21" s="1"/>
  <c r="I3032" i="21"/>
  <c r="I3033" i="21" s="1"/>
  <c r="J3015" i="21"/>
  <c r="G3016" i="21"/>
  <c r="G3018" i="21" s="1"/>
  <c r="I3010" i="21"/>
  <c r="I3011" i="21" s="1"/>
  <c r="G3007" i="21"/>
  <c r="G3009" i="21" s="1"/>
  <c r="G2998" i="21"/>
  <c r="G3000" i="21" s="1"/>
  <c r="I2973" i="21"/>
  <c r="I2974" i="21" s="1"/>
  <c r="I2984" i="21"/>
  <c r="J2988" i="21"/>
  <c r="I2992" i="21"/>
  <c r="I2993" i="21" s="1"/>
  <c r="G2989" i="21"/>
  <c r="G2991" i="21" s="1"/>
  <c r="H2991" i="21"/>
  <c r="G2980" i="21"/>
  <c r="G2982" i="21" s="1"/>
  <c r="H2982" i="21"/>
  <c r="J2969" i="21"/>
  <c r="G2970" i="21"/>
  <c r="G2972" i="21" s="1"/>
  <c r="H2972" i="21"/>
  <c r="G2960" i="21"/>
  <c r="G2962" i="21" s="1"/>
  <c r="G2923" i="21"/>
  <c r="G2925" i="21" s="1"/>
  <c r="J2925" i="21" s="1"/>
  <c r="H2962" i="21"/>
  <c r="J2922" i="21"/>
  <c r="H2944" i="21"/>
  <c r="H2945" i="21" s="1"/>
  <c r="H2953" i="21"/>
  <c r="H2954" i="21" s="1"/>
  <c r="I2936" i="21"/>
  <c r="I2953" i="21"/>
  <c r="I2954" i="21" s="1"/>
  <c r="I2945" i="21"/>
  <c r="I2917" i="21"/>
  <c r="I2918" i="21" s="1"/>
  <c r="H2926" i="21"/>
  <c r="H2927" i="21" s="1"/>
  <c r="J2959" i="21"/>
  <c r="I2963" i="21"/>
  <c r="I2964" i="21" s="1"/>
  <c r="G2950" i="21"/>
  <c r="G2952" i="21" s="1"/>
  <c r="J2940" i="21"/>
  <c r="G2941" i="21"/>
  <c r="G2943" i="21" s="1"/>
  <c r="H2935" i="21"/>
  <c r="H2936" i="21" s="1"/>
  <c r="G2932" i="21"/>
  <c r="G2934" i="21" s="1"/>
  <c r="I2926" i="21"/>
  <c r="I2927" i="21" s="1"/>
  <c r="H2916" i="21"/>
  <c r="H2917" i="21" s="1"/>
  <c r="H2918" i="21" s="1"/>
  <c r="J2912" i="21"/>
  <c r="G2914" i="21"/>
  <c r="G2916" i="21" s="1"/>
  <c r="J2905" i="21"/>
  <c r="J2913" i="21"/>
  <c r="G2464" i="21"/>
  <c r="G2466" i="21" s="1"/>
  <c r="J2884" i="21"/>
  <c r="H2891" i="21"/>
  <c r="H2892" i="21" s="1"/>
  <c r="H2893" i="21" s="1"/>
  <c r="J2880" i="21"/>
  <c r="G2821" i="21"/>
  <c r="G2823" i="21" s="1"/>
  <c r="J2823" i="21" s="1"/>
  <c r="H2901" i="21"/>
  <c r="H2902" i="21" s="1"/>
  <c r="I2901" i="21"/>
  <c r="I2902" i="21" s="1"/>
  <c r="J2897" i="21"/>
  <c r="G2898" i="21"/>
  <c r="G2900" i="21" s="1"/>
  <c r="I2892" i="21"/>
  <c r="I2893" i="21" s="1"/>
  <c r="G2889" i="21"/>
  <c r="G2891" i="21" s="1"/>
  <c r="I2875" i="21"/>
  <c r="I2876" i="21" s="1"/>
  <c r="I2877" i="21" s="1"/>
  <c r="H2875" i="21"/>
  <c r="H2876" i="21" s="1"/>
  <c r="H2877" i="21" s="1"/>
  <c r="J2872" i="21"/>
  <c r="G2873" i="21"/>
  <c r="G2875" i="21" s="1"/>
  <c r="H2669" i="21"/>
  <c r="H2670" i="21" s="1"/>
  <c r="H2671" i="21" s="1"/>
  <c r="G2841" i="21"/>
  <c r="G2843" i="21" s="1"/>
  <c r="G2844" i="21" s="1"/>
  <c r="H2859" i="21"/>
  <c r="H2860" i="21" s="1"/>
  <c r="H2861" i="21" s="1"/>
  <c r="H2782" i="21"/>
  <c r="H2783" i="21" s="1"/>
  <c r="H2784" i="21" s="1"/>
  <c r="I2834" i="21"/>
  <c r="I2835" i="21" s="1"/>
  <c r="I2784" i="21"/>
  <c r="I2844" i="21"/>
  <c r="I2845" i="21" s="1"/>
  <c r="J2818" i="21"/>
  <c r="J2840" i="21"/>
  <c r="I2814" i="21"/>
  <c r="I2815" i="21" s="1"/>
  <c r="H2803" i="21"/>
  <c r="H2804" i="21" s="1"/>
  <c r="H2805" i="21" s="1"/>
  <c r="I2860" i="21"/>
  <c r="I2861" i="21" s="1"/>
  <c r="G2857" i="21"/>
  <c r="G2859" i="21" s="1"/>
  <c r="H2843" i="21"/>
  <c r="J2830" i="21"/>
  <c r="G2831" i="21"/>
  <c r="G2833" i="21" s="1"/>
  <c r="H2833" i="21"/>
  <c r="J2819" i="21"/>
  <c r="H2824" i="21"/>
  <c r="H2825" i="21" s="1"/>
  <c r="I2824" i="21"/>
  <c r="I2825" i="21" s="1"/>
  <c r="J2810" i="21"/>
  <c r="G2811" i="21"/>
  <c r="G2813" i="21" s="1"/>
  <c r="G2814" i="21" s="1"/>
  <c r="H2813" i="21"/>
  <c r="J2787" i="21"/>
  <c r="I2804" i="21"/>
  <c r="I2805" i="21" s="1"/>
  <c r="G2801" i="21"/>
  <c r="G2803" i="21" s="1"/>
  <c r="G2780" i="21"/>
  <c r="G2782" i="21" s="1"/>
  <c r="J2766" i="21"/>
  <c r="J2779" i="21"/>
  <c r="G2576" i="21"/>
  <c r="G2578" i="21" s="1"/>
  <c r="G2738" i="21"/>
  <c r="G2740" i="21" s="1"/>
  <c r="G2741" i="21" s="1"/>
  <c r="G2759" i="21"/>
  <c r="G2761" i="21" s="1"/>
  <c r="G2762" i="21" s="1"/>
  <c r="G2314" i="21"/>
  <c r="G2316" i="21" s="1"/>
  <c r="J2316" i="21" s="1"/>
  <c r="G2616" i="21"/>
  <c r="G2618" i="21" s="1"/>
  <c r="G2619" i="21" s="1"/>
  <c r="I2569" i="21"/>
  <c r="I2570" i="21" s="1"/>
  <c r="G2586" i="21"/>
  <c r="G2588" i="21" s="1"/>
  <c r="G2589" i="21" s="1"/>
  <c r="G2590" i="21" s="1"/>
  <c r="I2619" i="21"/>
  <c r="I2620" i="21" s="1"/>
  <c r="I2680" i="21"/>
  <c r="I2681" i="21" s="1"/>
  <c r="J2736" i="21"/>
  <c r="J2758" i="21"/>
  <c r="G2626" i="21"/>
  <c r="G2628" i="21" s="1"/>
  <c r="G2629" i="21" s="1"/>
  <c r="G2687" i="21"/>
  <c r="G2689" i="21" s="1"/>
  <c r="J2689" i="21" s="1"/>
  <c r="H2740" i="21"/>
  <c r="I2742" i="21"/>
  <c r="H2761" i="21"/>
  <c r="I2762" i="21"/>
  <c r="I2763" i="21" s="1"/>
  <c r="J2745" i="21"/>
  <c r="J2728" i="21"/>
  <c r="H2723" i="21"/>
  <c r="H2724" i="21" s="1"/>
  <c r="H2725" i="21" s="1"/>
  <c r="I2724" i="21"/>
  <c r="I2725" i="21" s="1"/>
  <c r="G2721" i="21"/>
  <c r="G2723" i="21" s="1"/>
  <c r="G2704" i="21"/>
  <c r="G2706" i="21" s="1"/>
  <c r="G2707" i="21" s="1"/>
  <c r="G2708" i="21" s="1"/>
  <c r="I2708" i="21"/>
  <c r="H2706" i="21"/>
  <c r="J2684" i="21"/>
  <c r="J2685" i="21"/>
  <c r="H2690" i="21"/>
  <c r="H2691" i="21" s="1"/>
  <c r="I2690" i="21"/>
  <c r="I2691" i="21" s="1"/>
  <c r="G2677" i="21"/>
  <c r="G2679" i="21" s="1"/>
  <c r="H2679" i="21"/>
  <c r="J2241" i="21"/>
  <c r="J2573" i="21"/>
  <c r="J2624" i="21"/>
  <c r="I2549" i="21"/>
  <c r="I2550" i="21" s="1"/>
  <c r="J2584" i="21"/>
  <c r="J2615" i="21"/>
  <c r="I2639" i="21"/>
  <c r="I2640" i="21" s="1"/>
  <c r="I2599" i="21"/>
  <c r="I2600" i="21" s="1"/>
  <c r="I2609" i="21"/>
  <c r="I2610" i="21" s="1"/>
  <c r="I2629" i="21"/>
  <c r="I2630" i="21" s="1"/>
  <c r="I2589" i="21"/>
  <c r="I2590" i="21" s="1"/>
  <c r="I2671" i="21"/>
  <c r="G2546" i="21"/>
  <c r="G2548" i="21" s="1"/>
  <c r="I2560" i="21"/>
  <c r="I2650" i="21"/>
  <c r="G2667" i="21"/>
  <c r="G2669" i="21" s="1"/>
  <c r="I2660" i="21"/>
  <c r="I2661" i="21" s="1"/>
  <c r="G2657" i="21"/>
  <c r="G2659" i="21" s="1"/>
  <c r="H2659" i="21"/>
  <c r="G2646" i="21"/>
  <c r="G2648" i="21" s="1"/>
  <c r="H2648" i="21"/>
  <c r="J2634" i="21"/>
  <c r="G2636" i="21"/>
  <c r="G2638" i="21" s="1"/>
  <c r="H2638" i="21"/>
  <c r="J2625" i="21"/>
  <c r="H2628" i="21"/>
  <c r="H2618" i="21"/>
  <c r="G2606" i="21"/>
  <c r="G2608" i="21" s="1"/>
  <c r="H2608" i="21"/>
  <c r="J2595" i="21"/>
  <c r="G2596" i="21"/>
  <c r="G2598" i="21" s="1"/>
  <c r="H2598" i="21"/>
  <c r="J2585" i="21"/>
  <c r="H2588" i="21"/>
  <c r="H2579" i="21"/>
  <c r="H2580" i="21" s="1"/>
  <c r="I2579" i="21"/>
  <c r="I2580" i="21" s="1"/>
  <c r="G2566" i="21"/>
  <c r="G2568" i="21" s="1"/>
  <c r="H2568" i="21"/>
  <c r="G2556" i="21"/>
  <c r="G2558" i="21" s="1"/>
  <c r="H2558" i="21"/>
  <c r="J2544" i="21"/>
  <c r="J2545" i="21"/>
  <c r="H2548" i="21"/>
  <c r="J2533" i="21"/>
  <c r="I2426" i="21"/>
  <c r="I2427" i="21" s="1"/>
  <c r="I2428" i="21" s="1"/>
  <c r="H2176" i="21"/>
  <c r="H2177" i="21" s="1"/>
  <c r="H2178" i="21" s="1"/>
  <c r="G1954" i="21"/>
  <c r="G1956" i="21" s="1"/>
  <c r="G1957" i="21" s="1"/>
  <c r="G2324" i="21"/>
  <c r="G2326" i="21" s="1"/>
  <c r="J2326" i="21" s="1"/>
  <c r="G2526" i="21"/>
  <c r="G2528" i="21" s="1"/>
  <c r="G2529" i="21" s="1"/>
  <c r="G2384" i="21"/>
  <c r="G2386" i="21" s="1"/>
  <c r="J2525" i="21"/>
  <c r="I2519" i="21"/>
  <c r="I2520" i="21" s="1"/>
  <c r="I2529" i="21"/>
  <c r="I2530" i="21" s="1"/>
  <c r="H2539" i="21"/>
  <c r="H2540" i="21" s="1"/>
  <c r="I2539" i="21"/>
  <c r="I2540" i="21" s="1"/>
  <c r="G2536" i="21"/>
  <c r="G2538" i="21" s="1"/>
  <c r="H2529" i="21"/>
  <c r="H2530" i="21" s="1"/>
  <c r="J2523" i="21"/>
  <c r="H2518" i="21"/>
  <c r="H2519" i="21" s="1"/>
  <c r="H2520" i="21" s="1"/>
  <c r="J2514" i="21"/>
  <c r="G2516" i="21"/>
  <c r="G2518" i="21" s="1"/>
  <c r="J2512" i="21"/>
  <c r="J2313" i="21"/>
  <c r="H2357" i="21"/>
  <c r="H2358" i="21" s="1"/>
  <c r="G2374" i="21"/>
  <c r="G2376" i="21" s="1"/>
  <c r="J2383" i="21"/>
  <c r="H2407" i="21"/>
  <c r="H2408" i="21" s="1"/>
  <c r="H2417" i="21"/>
  <c r="H2418" i="21" s="1"/>
  <c r="I2468" i="21"/>
  <c r="G2304" i="21"/>
  <c r="G2306" i="21" s="1"/>
  <c r="H2437" i="21"/>
  <c r="H2438" i="21" s="1"/>
  <c r="H2377" i="21"/>
  <c r="H2378" i="21" s="1"/>
  <c r="H2387" i="21"/>
  <c r="H2388" i="21" s="1"/>
  <c r="H2427" i="21"/>
  <c r="H2428" i="21" s="1"/>
  <c r="J2462" i="21"/>
  <c r="I2478" i="21"/>
  <c r="J2402" i="21"/>
  <c r="J2463" i="21"/>
  <c r="G2094" i="21"/>
  <c r="G2096" i="21" s="1"/>
  <c r="G2097" i="21" s="1"/>
  <c r="G2098" i="21" s="1"/>
  <c r="J2323" i="21"/>
  <c r="H2346" i="21"/>
  <c r="H2347" i="21" s="1"/>
  <c r="H2348" i="21" s="1"/>
  <c r="H2367" i="21"/>
  <c r="H2368" i="21" s="1"/>
  <c r="G2394" i="21"/>
  <c r="G2396" i="21" s="1"/>
  <c r="G2397" i="21" s="1"/>
  <c r="G2404" i="21"/>
  <c r="G2406" i="21" s="1"/>
  <c r="J2406" i="21" s="1"/>
  <c r="G2454" i="21"/>
  <c r="G2456" i="21" s="1"/>
  <c r="I2488" i="21"/>
  <c r="I2497" i="21"/>
  <c r="I2498" i="21" s="1"/>
  <c r="I2508" i="21"/>
  <c r="I2509" i="21" s="1"/>
  <c r="G2505" i="21"/>
  <c r="G2507" i="21" s="1"/>
  <c r="H2507" i="21"/>
  <c r="G2494" i="21"/>
  <c r="G2496" i="21" s="1"/>
  <c r="H2496" i="21"/>
  <c r="J2483" i="21"/>
  <c r="G2484" i="21"/>
  <c r="G2486" i="21" s="1"/>
  <c r="H2486" i="21"/>
  <c r="G2474" i="21"/>
  <c r="G2476" i="21" s="1"/>
  <c r="H2476" i="21"/>
  <c r="H2466" i="21"/>
  <c r="J2451" i="21"/>
  <c r="H2457" i="21"/>
  <c r="H2458" i="21" s="1"/>
  <c r="I2457" i="21"/>
  <c r="I2458" i="21" s="1"/>
  <c r="I2447" i="21"/>
  <c r="I2448" i="21" s="1"/>
  <c r="H2447" i="21"/>
  <c r="H2448" i="21" s="1"/>
  <c r="J2443" i="21"/>
  <c r="G2444" i="21"/>
  <c r="G2446" i="21" s="1"/>
  <c r="J2441" i="21"/>
  <c r="I2437" i="21"/>
  <c r="I2438" i="21" s="1"/>
  <c r="G2434" i="21"/>
  <c r="G2436" i="21" s="1"/>
  <c r="J2431" i="21"/>
  <c r="G2424" i="21"/>
  <c r="G2426" i="21" s="1"/>
  <c r="I2417" i="21"/>
  <c r="I2418" i="21" s="1"/>
  <c r="G2414" i="21"/>
  <c r="G2416" i="21" s="1"/>
  <c r="J2411" i="21"/>
  <c r="I2407" i="21"/>
  <c r="I2408" i="21" s="1"/>
  <c r="J2401" i="21"/>
  <c r="I2397" i="21"/>
  <c r="I2398" i="21" s="1"/>
  <c r="H2397" i="21"/>
  <c r="H2398" i="21" s="1"/>
  <c r="J2391" i="21"/>
  <c r="I2387" i="21"/>
  <c r="I2388" i="21" s="1"/>
  <c r="J2381" i="21"/>
  <c r="J2231" i="21"/>
  <c r="J2281" i="21"/>
  <c r="J2372" i="21"/>
  <c r="I2377" i="21"/>
  <c r="I2378" i="21" s="1"/>
  <c r="J2373" i="21"/>
  <c r="J2371" i="21"/>
  <c r="J2361" i="21"/>
  <c r="I2367" i="21"/>
  <c r="I2368" i="21" s="1"/>
  <c r="G2364" i="21"/>
  <c r="G2366" i="21" s="1"/>
  <c r="I2357" i="21"/>
  <c r="I2358" i="21" s="1"/>
  <c r="G2354" i="21"/>
  <c r="G2356" i="21" s="1"/>
  <c r="J2351" i="21"/>
  <c r="H2288" i="21"/>
  <c r="I2027" i="21"/>
  <c r="I2028" i="21" s="1"/>
  <c r="I2227" i="21"/>
  <c r="I2228" i="21" s="1"/>
  <c r="H2237" i="21"/>
  <c r="H2238" i="21" s="1"/>
  <c r="J2312" i="21"/>
  <c r="J2322" i="21"/>
  <c r="H2298" i="21"/>
  <c r="I2208" i="21"/>
  <c r="H2247" i="21"/>
  <c r="H2248" i="21" s="1"/>
  <c r="I1997" i="21"/>
  <c r="I1998" i="21" s="1"/>
  <c r="H2338" i="21"/>
  <c r="I2348" i="21"/>
  <c r="I2198" i="21"/>
  <c r="H2278" i="21"/>
  <c r="H2308" i="21"/>
  <c r="H2318" i="21"/>
  <c r="H2328" i="21"/>
  <c r="G2344" i="21"/>
  <c r="G2346" i="21" s="1"/>
  <c r="I2337" i="21"/>
  <c r="I2338" i="21" s="1"/>
  <c r="J2333" i="21"/>
  <c r="G2334" i="21"/>
  <c r="G2336" i="21" s="1"/>
  <c r="J2331" i="21"/>
  <c r="I2327" i="21"/>
  <c r="I2328" i="21" s="1"/>
  <c r="J2321" i="21"/>
  <c r="I2317" i="21"/>
  <c r="I2318" i="21" s="1"/>
  <c r="J2311" i="21"/>
  <c r="I2307" i="21"/>
  <c r="I2308" i="21" s="1"/>
  <c r="J2303" i="21"/>
  <c r="J2301" i="21"/>
  <c r="I2297" i="21"/>
  <c r="I2298" i="21" s="1"/>
  <c r="G2294" i="21"/>
  <c r="G2296" i="21" s="1"/>
  <c r="J2291" i="21"/>
  <c r="I2287" i="21"/>
  <c r="I2288" i="21" s="1"/>
  <c r="G2284" i="21"/>
  <c r="G2286" i="21" s="1"/>
  <c r="I2277" i="21"/>
  <c r="I2278" i="21" s="1"/>
  <c r="G2274" i="21"/>
  <c r="G2276" i="21" s="1"/>
  <c r="J2271" i="21"/>
  <c r="I2267" i="21"/>
  <c r="I2268" i="21" s="1"/>
  <c r="H2267" i="21"/>
  <c r="H2268" i="21" s="1"/>
  <c r="G2264" i="21"/>
  <c r="G2266" i="21" s="1"/>
  <c r="J2261" i="21"/>
  <c r="I2257" i="21"/>
  <c r="I2258" i="21" s="1"/>
  <c r="H2257" i="21"/>
  <c r="H2258" i="21" s="1"/>
  <c r="G2254" i="21"/>
  <c r="G2256" i="21" s="1"/>
  <c r="J2251" i="21"/>
  <c r="I2247" i="21"/>
  <c r="I2248" i="21" s="1"/>
  <c r="G2244" i="21"/>
  <c r="G2246" i="21" s="1"/>
  <c r="I2237" i="21"/>
  <c r="I2238" i="21" s="1"/>
  <c r="G2234" i="21"/>
  <c r="G2236" i="21" s="1"/>
  <c r="G2224" i="21"/>
  <c r="G2226" i="21" s="1"/>
  <c r="H2226" i="21"/>
  <c r="J2211" i="21"/>
  <c r="H2217" i="21"/>
  <c r="H2218" i="21" s="1"/>
  <c r="I2217" i="21"/>
  <c r="I2218" i="21" s="1"/>
  <c r="G2214" i="21"/>
  <c r="G2216" i="21" s="1"/>
  <c r="J2201" i="21"/>
  <c r="H2207" i="21"/>
  <c r="H2208" i="21" s="1"/>
  <c r="J2203" i="21"/>
  <c r="G2204" i="21"/>
  <c r="G2206" i="21" s="1"/>
  <c r="G2194" i="21"/>
  <c r="G2196" i="21" s="1"/>
  <c r="H2196" i="21"/>
  <c r="I2188" i="21"/>
  <c r="G2184" i="21"/>
  <c r="G2186" i="21" s="1"/>
  <c r="H2186" i="21"/>
  <c r="G1964" i="21"/>
  <c r="G1966" i="21" s="1"/>
  <c r="I2047" i="21"/>
  <c r="I2048" i="21" s="1"/>
  <c r="J1952" i="21"/>
  <c r="J1962" i="21"/>
  <c r="I1978" i="21"/>
  <c r="I1987" i="21"/>
  <c r="I1988" i="21" s="1"/>
  <c r="J1953" i="21"/>
  <c r="I2067" i="21"/>
  <c r="I2068" i="21" s="1"/>
  <c r="I2098" i="21"/>
  <c r="I2108" i="21"/>
  <c r="I2117" i="21"/>
  <c r="I2118" i="21" s="1"/>
  <c r="I2147" i="21"/>
  <c r="I2148" i="21" s="1"/>
  <c r="I2008" i="21"/>
  <c r="I1917" i="21"/>
  <c r="I1918" i="21" s="1"/>
  <c r="I1957" i="21"/>
  <c r="I1958" i="21" s="1"/>
  <c r="I2018" i="21"/>
  <c r="I2087" i="21"/>
  <c r="I2088" i="21" s="1"/>
  <c r="G2124" i="21"/>
  <c r="G2126" i="21" s="1"/>
  <c r="G2127" i="21" s="1"/>
  <c r="I2167" i="21"/>
  <c r="I2168" i="21" s="1"/>
  <c r="I2177" i="21"/>
  <c r="I2178" i="21" s="1"/>
  <c r="J2172" i="21"/>
  <c r="G2174" i="21"/>
  <c r="G2176" i="21" s="1"/>
  <c r="G2164" i="21"/>
  <c r="G2166" i="21" s="1"/>
  <c r="H2166" i="21"/>
  <c r="I2157" i="21"/>
  <c r="I2158" i="21" s="1"/>
  <c r="G2154" i="21"/>
  <c r="G2156" i="21" s="1"/>
  <c r="H2156" i="21"/>
  <c r="G2144" i="21"/>
  <c r="G2146" i="21" s="1"/>
  <c r="H2146" i="21"/>
  <c r="J2131" i="21"/>
  <c r="H2137" i="21"/>
  <c r="H2138" i="21" s="1"/>
  <c r="I2137" i="21"/>
  <c r="I2138" i="21" s="1"/>
  <c r="G2134" i="21"/>
  <c r="G2136" i="21" s="1"/>
  <c r="J2122" i="21"/>
  <c r="J2123" i="21"/>
  <c r="I2127" i="21"/>
  <c r="I2128" i="21" s="1"/>
  <c r="H2126" i="21"/>
  <c r="G2114" i="21"/>
  <c r="G2116" i="21" s="1"/>
  <c r="J2113" i="21"/>
  <c r="H2116" i="21"/>
  <c r="G2104" i="21"/>
  <c r="G2106" i="21" s="1"/>
  <c r="H2106" i="21"/>
  <c r="J2093" i="21"/>
  <c r="H2096" i="21"/>
  <c r="G2084" i="21"/>
  <c r="G2086" i="21" s="1"/>
  <c r="J2083" i="21"/>
  <c r="H2086" i="21"/>
  <c r="J2071" i="21"/>
  <c r="H2077" i="21"/>
  <c r="H2078" i="21" s="1"/>
  <c r="G2074" i="21"/>
  <c r="G2076" i="21" s="1"/>
  <c r="I2077" i="21"/>
  <c r="I2078" i="21" s="1"/>
  <c r="G2064" i="21"/>
  <c r="G2066" i="21" s="1"/>
  <c r="H2066" i="21"/>
  <c r="J2051" i="21"/>
  <c r="H2057" i="21"/>
  <c r="H2058" i="21" s="1"/>
  <c r="I2057" i="21"/>
  <c r="I2058" i="21" s="1"/>
  <c r="G2054" i="21"/>
  <c r="G2056" i="21" s="1"/>
  <c r="G2044" i="21"/>
  <c r="G2046" i="21" s="1"/>
  <c r="H2046" i="21"/>
  <c r="J2032" i="21"/>
  <c r="I2037" i="21"/>
  <c r="I2038" i="21" s="1"/>
  <c r="G2034" i="21"/>
  <c r="G2036" i="21" s="1"/>
  <c r="H2036" i="21"/>
  <c r="G2024" i="21"/>
  <c r="G2026" i="21" s="1"/>
  <c r="H2026" i="21"/>
  <c r="J2013" i="21"/>
  <c r="G2014" i="21"/>
  <c r="G2016" i="21" s="1"/>
  <c r="H2016" i="21"/>
  <c r="J2003" i="21"/>
  <c r="G2004" i="21"/>
  <c r="G2006" i="21" s="1"/>
  <c r="H2006" i="21"/>
  <c r="G1994" i="21"/>
  <c r="G1996" i="21" s="1"/>
  <c r="H1996" i="21"/>
  <c r="G1984" i="21"/>
  <c r="G1986" i="21" s="1"/>
  <c r="G1987" i="21" s="1"/>
  <c r="H1986" i="21"/>
  <c r="G1974" i="21"/>
  <c r="G1976" i="21" s="1"/>
  <c r="H1976" i="21"/>
  <c r="J1963" i="21"/>
  <c r="I1967" i="21"/>
  <c r="I1968" i="21" s="1"/>
  <c r="H1966" i="21"/>
  <c r="H1956" i="21"/>
  <c r="J1943" i="21"/>
  <c r="I1947" i="21"/>
  <c r="I1948" i="21" s="1"/>
  <c r="H1946" i="21"/>
  <c r="G1944" i="21"/>
  <c r="G1946" i="21" s="1"/>
  <c r="I1937" i="21"/>
  <c r="I1938" i="21" s="1"/>
  <c r="G1934" i="21"/>
  <c r="G1936" i="21" s="1"/>
  <c r="H1936" i="21"/>
  <c r="G1924" i="21"/>
  <c r="G1926" i="21" s="1"/>
  <c r="J1922" i="21"/>
  <c r="J1923" i="21"/>
  <c r="I1927" i="21"/>
  <c r="I1928" i="21" s="1"/>
  <c r="H1926" i="21"/>
  <c r="J1913" i="21"/>
  <c r="G1914" i="21"/>
  <c r="G1916" i="21" s="1"/>
  <c r="H1916" i="21"/>
  <c r="H1907" i="21"/>
  <c r="H1908" i="21" s="1"/>
  <c r="I1907" i="21"/>
  <c r="I1908" i="21" s="1"/>
  <c r="J1902" i="21"/>
  <c r="G1904" i="21"/>
  <c r="G1906" i="21" s="1"/>
  <c r="J1901" i="21"/>
  <c r="I1896" i="21"/>
  <c r="I1897" i="21" s="1"/>
  <c r="G1893" i="21"/>
  <c r="J1893" i="21" s="1"/>
  <c r="G1892" i="21"/>
  <c r="J1892" i="21" s="1"/>
  <c r="H1891" i="21"/>
  <c r="J1891" i="21" s="1"/>
  <c r="I1886" i="21"/>
  <c r="I1887" i="21" s="1"/>
  <c r="G1883" i="21"/>
  <c r="J1883" i="21" s="1"/>
  <c r="G1882" i="21"/>
  <c r="J1882" i="21" s="1"/>
  <c r="H1881" i="21"/>
  <c r="J1881" i="21" s="1"/>
  <c r="I1876" i="21"/>
  <c r="I1877" i="21" s="1"/>
  <c r="I1878" i="21" s="1"/>
  <c r="G1873" i="21"/>
  <c r="J1873" i="21" s="1"/>
  <c r="G1872" i="21"/>
  <c r="J1872" i="21" s="1"/>
  <c r="H1871" i="21"/>
  <c r="J1871" i="21" s="1"/>
  <c r="I1866" i="21"/>
  <c r="G1863" i="21"/>
  <c r="G1862" i="21"/>
  <c r="J1862" i="21" s="1"/>
  <c r="H1861" i="21"/>
  <c r="H1866" i="21" s="1"/>
  <c r="I1856" i="21"/>
  <c r="G1853" i="21"/>
  <c r="J1853" i="21" s="1"/>
  <c r="G1852" i="21"/>
  <c r="J1852" i="21" s="1"/>
  <c r="H1851" i="21"/>
  <c r="H1856" i="21" s="1"/>
  <c r="I1846" i="21"/>
  <c r="G1843" i="21"/>
  <c r="J1843" i="21" s="1"/>
  <c r="G1842" i="21"/>
  <c r="J1842" i="21" s="1"/>
  <c r="H1841" i="21"/>
  <c r="H1846" i="21" s="1"/>
  <c r="I1836" i="21"/>
  <c r="G1833" i="21"/>
  <c r="J1833" i="21" s="1"/>
  <c r="G1832" i="21"/>
  <c r="J1832" i="21" s="1"/>
  <c r="H1831" i="21"/>
  <c r="J1831" i="21" s="1"/>
  <c r="I1826" i="21"/>
  <c r="I1827" i="21" s="1"/>
  <c r="I1828" i="21" s="1"/>
  <c r="G1823" i="21"/>
  <c r="J1823" i="21" s="1"/>
  <c r="G1822" i="21"/>
  <c r="J1822" i="21" s="1"/>
  <c r="H1821" i="21"/>
  <c r="H1826" i="21" s="1"/>
  <c r="I1816" i="21"/>
  <c r="G1813" i="21"/>
  <c r="J1813" i="21" s="1"/>
  <c r="G1812" i="21"/>
  <c r="J1812" i="21" s="1"/>
  <c r="H1811" i="21"/>
  <c r="J1811" i="21" s="1"/>
  <c r="H1794" i="21"/>
  <c r="J1794" i="21" s="1"/>
  <c r="G1801" i="21"/>
  <c r="J1801" i="21" s="1"/>
  <c r="G1800" i="21"/>
  <c r="J1800" i="21" s="1"/>
  <c r="H1792" i="21"/>
  <c r="J1792" i="21" s="1"/>
  <c r="H1793" i="21"/>
  <c r="J1793" i="21" s="1"/>
  <c r="H1790" i="21"/>
  <c r="J1790" i="21" s="1"/>
  <c r="G1799" i="21"/>
  <c r="J1799" i="21" s="1"/>
  <c r="I1786" i="21"/>
  <c r="J1786" i="21" s="1"/>
  <c r="I1785" i="21"/>
  <c r="J1785" i="21" s="1"/>
  <c r="H1784" i="21"/>
  <c r="J1784" i="21" s="1"/>
  <c r="G1798" i="21"/>
  <c r="J1798" i="21" s="1"/>
  <c r="G1797" i="21"/>
  <c r="J1797" i="21" s="1"/>
  <c r="H1783" i="21"/>
  <c r="J1783" i="21" s="1"/>
  <c r="H1782" i="21"/>
  <c r="J1782" i="21" s="1"/>
  <c r="H1781" i="21"/>
  <c r="J1781" i="21" s="1"/>
  <c r="G1796" i="21"/>
  <c r="J1796" i="21" s="1"/>
  <c r="G1795" i="21"/>
  <c r="J1795" i="21" s="1"/>
  <c r="I1780" i="21"/>
  <c r="J1780" i="21" s="1"/>
  <c r="I1779" i="21"/>
  <c r="J1779" i="21" s="1"/>
  <c r="H1778" i="21"/>
  <c r="J1778" i="21" s="1"/>
  <c r="H1777" i="21"/>
  <c r="J1777" i="21" s="1"/>
  <c r="H1776" i="21"/>
  <c r="J1776" i="21" s="1"/>
  <c r="H1775" i="21"/>
  <c r="J1775" i="21" s="1"/>
  <c r="H1774" i="21"/>
  <c r="J1774" i="21" s="1"/>
  <c r="H1773" i="21"/>
  <c r="J1773" i="21" s="1"/>
  <c r="G1803" i="21"/>
  <c r="J1803" i="21" s="1"/>
  <c r="G1802" i="21"/>
  <c r="H1791" i="21"/>
  <c r="J1791" i="21" s="1"/>
  <c r="H1789" i="21"/>
  <c r="J1789" i="21" s="1"/>
  <c r="H1788" i="21"/>
  <c r="J1788" i="21" s="1"/>
  <c r="H1787" i="21"/>
  <c r="J3344" i="21" l="1"/>
  <c r="G3345" i="21"/>
  <c r="J3345" i="21" s="1"/>
  <c r="J3061" i="21"/>
  <c r="H3335" i="21"/>
  <c r="H3336" i="21" s="1"/>
  <c r="J3334" i="21"/>
  <c r="G3335" i="21"/>
  <c r="J3324" i="21"/>
  <c r="G3325" i="21"/>
  <c r="J3325" i="21" s="1"/>
  <c r="J3314" i="21"/>
  <c r="G3315" i="21"/>
  <c r="J3315" i="21" s="1"/>
  <c r="J3304" i="21"/>
  <c r="G3305" i="21"/>
  <c r="J3305" i="21" s="1"/>
  <c r="J3291" i="21"/>
  <c r="H3292" i="21"/>
  <c r="H3293" i="21" s="1"/>
  <c r="G3293" i="21"/>
  <c r="G3117" i="21"/>
  <c r="J3117" i="21" s="1"/>
  <c r="G3207" i="21"/>
  <c r="G3208" i="21" s="1"/>
  <c r="J3208" i="21" s="1"/>
  <c r="H312" i="11" s="1"/>
  <c r="I312" i="11" s="1"/>
  <c r="H3279" i="21"/>
  <c r="H3280" i="21" s="1"/>
  <c r="J3278" i="21"/>
  <c r="G3279" i="21"/>
  <c r="J3265" i="21"/>
  <c r="G3266" i="21"/>
  <c r="J3266" i="21" s="1"/>
  <c r="J3252" i="21"/>
  <c r="G3253" i="21"/>
  <c r="J3253" i="21" s="1"/>
  <c r="J3239" i="21"/>
  <c r="G3240" i="21"/>
  <c r="J3240" i="21" s="1"/>
  <c r="G3197" i="21"/>
  <c r="G3198" i="21" s="1"/>
  <c r="J3196" i="21"/>
  <c r="J3226" i="21"/>
  <c r="G3227" i="21"/>
  <c r="G3228" i="21" s="1"/>
  <c r="H3227" i="21"/>
  <c r="H3228" i="21" s="1"/>
  <c r="J3216" i="21"/>
  <c r="G3217" i="21"/>
  <c r="J3217" i="21" s="1"/>
  <c r="H3197" i="21"/>
  <c r="H3198" i="21" s="1"/>
  <c r="H3187" i="21"/>
  <c r="H3188" i="21" s="1"/>
  <c r="J3186" i="21"/>
  <c r="G3187" i="21"/>
  <c r="J3176" i="21"/>
  <c r="G3177" i="21"/>
  <c r="J3177" i="21" s="1"/>
  <c r="J3166" i="21"/>
  <c r="G3167" i="21"/>
  <c r="J3167" i="21" s="1"/>
  <c r="J3156" i="21"/>
  <c r="G3157" i="21"/>
  <c r="H3157" i="21"/>
  <c r="H3158" i="21" s="1"/>
  <c r="H3147" i="21"/>
  <c r="H3148" i="21" s="1"/>
  <c r="J3146" i="21"/>
  <c r="G3147" i="21"/>
  <c r="J3136" i="21"/>
  <c r="G3137" i="21"/>
  <c r="J3137" i="21" s="1"/>
  <c r="J3126" i="21"/>
  <c r="G3127" i="21"/>
  <c r="J3127" i="21" s="1"/>
  <c r="H3107" i="21"/>
  <c r="H3108" i="21" s="1"/>
  <c r="J3106" i="21"/>
  <c r="G3107" i="21"/>
  <c r="J3096" i="21"/>
  <c r="G3097" i="21"/>
  <c r="J3097" i="21" s="1"/>
  <c r="J3086" i="21"/>
  <c r="G3087" i="21"/>
  <c r="J3087" i="21" s="1"/>
  <c r="J3076" i="21"/>
  <c r="G3077" i="21"/>
  <c r="G3078" i="21" s="1"/>
  <c r="J3078" i="21" s="1"/>
  <c r="H299" i="11" s="1"/>
  <c r="I299" i="11" s="1"/>
  <c r="G3062" i="21"/>
  <c r="J3062" i="21" s="1"/>
  <c r="J3046" i="21"/>
  <c r="G3047" i="21"/>
  <c r="J3047" i="21" s="1"/>
  <c r="J2386" i="21"/>
  <c r="G2387" i="21"/>
  <c r="J2387" i="21" s="1"/>
  <c r="J3031" i="21"/>
  <c r="G3032" i="21"/>
  <c r="G3033" i="21" s="1"/>
  <c r="J3033" i="21" s="1"/>
  <c r="H296" i="11" s="1"/>
  <c r="I296" i="11" s="1"/>
  <c r="J3018" i="21"/>
  <c r="G3019" i="21"/>
  <c r="J3019" i="21" s="1"/>
  <c r="J3009" i="21"/>
  <c r="G3010" i="21"/>
  <c r="J3010" i="21" s="1"/>
  <c r="J3000" i="21"/>
  <c r="G3001" i="21"/>
  <c r="J3001" i="21" s="1"/>
  <c r="G2926" i="21"/>
  <c r="J2926" i="21" s="1"/>
  <c r="J2991" i="21"/>
  <c r="G2992" i="21"/>
  <c r="H2992" i="21"/>
  <c r="H2993" i="21" s="1"/>
  <c r="H2983" i="21"/>
  <c r="H2984" i="21" s="1"/>
  <c r="J2982" i="21"/>
  <c r="G2983" i="21"/>
  <c r="J2972" i="21"/>
  <c r="G2973" i="21"/>
  <c r="H2973" i="21"/>
  <c r="H2974" i="21" s="1"/>
  <c r="J2962" i="21"/>
  <c r="G2963" i="21"/>
  <c r="G2964" i="21" s="1"/>
  <c r="H2963" i="21"/>
  <c r="H2964" i="21" s="1"/>
  <c r="J2952" i="21"/>
  <c r="G2953" i="21"/>
  <c r="J2953" i="21" s="1"/>
  <c r="J2943" i="21"/>
  <c r="G2944" i="21"/>
  <c r="J2944" i="21" s="1"/>
  <c r="J2934" i="21"/>
  <c r="G2935" i="21"/>
  <c r="J2935" i="21" s="1"/>
  <c r="J2916" i="21"/>
  <c r="G2917" i="21"/>
  <c r="J2917" i="21" s="1"/>
  <c r="J2740" i="21"/>
  <c r="J2900" i="21"/>
  <c r="G2901" i="21"/>
  <c r="J2901" i="21" s="1"/>
  <c r="J2891" i="21"/>
  <c r="G2892" i="21"/>
  <c r="J2892" i="21" s="1"/>
  <c r="J2875" i="21"/>
  <c r="G2876" i="21"/>
  <c r="J2876" i="21" s="1"/>
  <c r="H2741" i="21"/>
  <c r="H2742" i="21" s="1"/>
  <c r="J2782" i="21"/>
  <c r="J2859" i="21"/>
  <c r="G2860" i="21"/>
  <c r="J2860" i="21" s="1"/>
  <c r="H2844" i="21"/>
  <c r="H2845" i="21" s="1"/>
  <c r="G2845" i="21"/>
  <c r="J2843" i="21"/>
  <c r="J2833" i="21"/>
  <c r="G2834" i="21"/>
  <c r="H2834" i="21"/>
  <c r="H2835" i="21" s="1"/>
  <c r="G2824" i="21"/>
  <c r="J2824" i="21" s="1"/>
  <c r="H2814" i="21"/>
  <c r="H2815" i="21" s="1"/>
  <c r="G2815" i="21"/>
  <c r="J2813" i="21"/>
  <c r="J2803" i="21"/>
  <c r="G2804" i="21"/>
  <c r="J2804" i="21" s="1"/>
  <c r="G2783" i="21"/>
  <c r="J2783" i="21" s="1"/>
  <c r="J2761" i="21"/>
  <c r="H2762" i="21"/>
  <c r="H2763" i="21" s="1"/>
  <c r="G2763" i="21"/>
  <c r="G2742" i="21"/>
  <c r="J2723" i="21"/>
  <c r="G2724" i="21"/>
  <c r="J2724" i="21" s="1"/>
  <c r="J2706" i="21"/>
  <c r="H2707" i="21"/>
  <c r="H2708" i="21" s="1"/>
  <c r="J2708" i="21" s="1"/>
  <c r="H269" i="11" s="1"/>
  <c r="I269" i="11" s="1"/>
  <c r="G2690" i="21"/>
  <c r="J2690" i="21" s="1"/>
  <c r="H2680" i="21"/>
  <c r="H2681" i="21" s="1"/>
  <c r="J2679" i="21"/>
  <c r="G2680" i="21"/>
  <c r="J2669" i="21"/>
  <c r="G2670" i="21"/>
  <c r="J2670" i="21" s="1"/>
  <c r="J2659" i="21"/>
  <c r="G2660" i="21"/>
  <c r="H2660" i="21"/>
  <c r="H2661" i="21" s="1"/>
  <c r="H2649" i="21"/>
  <c r="H2650" i="21" s="1"/>
  <c r="J2648" i="21"/>
  <c r="G2649" i="21"/>
  <c r="G2639" i="21"/>
  <c r="G2640" i="21" s="1"/>
  <c r="H2639" i="21"/>
  <c r="H2640" i="21" s="1"/>
  <c r="J2638" i="21"/>
  <c r="H2629" i="21"/>
  <c r="H2630" i="21" s="1"/>
  <c r="G2630" i="21"/>
  <c r="J2628" i="21"/>
  <c r="H2619" i="21"/>
  <c r="H2620" i="21" s="1"/>
  <c r="G2620" i="21"/>
  <c r="J2618" i="21"/>
  <c r="J2608" i="21"/>
  <c r="G2609" i="21"/>
  <c r="G2610" i="21" s="1"/>
  <c r="H2609" i="21"/>
  <c r="H2610" i="21" s="1"/>
  <c r="J2598" i="21"/>
  <c r="G2599" i="21"/>
  <c r="H2599" i="21"/>
  <c r="H2600" i="21" s="1"/>
  <c r="H2589" i="21"/>
  <c r="H2590" i="21" s="1"/>
  <c r="J2590" i="21" s="1"/>
  <c r="H257" i="11" s="1"/>
  <c r="I257" i="11" s="1"/>
  <c r="J2588" i="21"/>
  <c r="J2578" i="21"/>
  <c r="G2579" i="21"/>
  <c r="J2579" i="21" s="1"/>
  <c r="J2568" i="21"/>
  <c r="G2569" i="21"/>
  <c r="H2569" i="21"/>
  <c r="H2570" i="21" s="1"/>
  <c r="H2559" i="21"/>
  <c r="H2560" i="21" s="1"/>
  <c r="J2558" i="21"/>
  <c r="G2559" i="21"/>
  <c r="H2549" i="21"/>
  <c r="H2550" i="21" s="1"/>
  <c r="J2548" i="21"/>
  <c r="G2549" i="21"/>
  <c r="G2377" i="21"/>
  <c r="G2378" i="21" s="1"/>
  <c r="J2378" i="21" s="1"/>
  <c r="H236" i="11" s="1"/>
  <c r="I236" i="11" s="1"/>
  <c r="J2376" i="21"/>
  <c r="J2466" i="21"/>
  <c r="J2396" i="21"/>
  <c r="G2398" i="21"/>
  <c r="J2398" i="21" s="1"/>
  <c r="H238" i="11" s="1"/>
  <c r="I238" i="11" s="1"/>
  <c r="G2407" i="21"/>
  <c r="J2407" i="21" s="1"/>
  <c r="J2528" i="21"/>
  <c r="J2538" i="21"/>
  <c r="G2539" i="21"/>
  <c r="J2539" i="21" s="1"/>
  <c r="J2529" i="21"/>
  <c r="G2530" i="21"/>
  <c r="J2530" i="21" s="1"/>
  <c r="H251" i="11" s="1"/>
  <c r="I251" i="11" s="1"/>
  <c r="J2518" i="21"/>
  <c r="G2519" i="21"/>
  <c r="J2519" i="21" s="1"/>
  <c r="J2456" i="21"/>
  <c r="G2457" i="21"/>
  <c r="J2457" i="21" s="1"/>
  <c r="G2317" i="21"/>
  <c r="J2317" i="21" s="1"/>
  <c r="G2467" i="21"/>
  <c r="G2468" i="21" s="1"/>
  <c r="G2307" i="21"/>
  <c r="G2308" i="21" s="1"/>
  <c r="J2308" i="21" s="1"/>
  <c r="H229" i="11" s="1"/>
  <c r="I229" i="11" s="1"/>
  <c r="G1824" i="21"/>
  <c r="G1826" i="21" s="1"/>
  <c r="G1827" i="21" s="1"/>
  <c r="J2306" i="21"/>
  <c r="G2327" i="21"/>
  <c r="G2328" i="21" s="1"/>
  <c r="J2328" i="21" s="1"/>
  <c r="H231" i="11" s="1"/>
  <c r="I231" i="11" s="1"/>
  <c r="J2507" i="21"/>
  <c r="G2508" i="21"/>
  <c r="H2508" i="21"/>
  <c r="H2509" i="21" s="1"/>
  <c r="H2497" i="21"/>
  <c r="H2498" i="21" s="1"/>
  <c r="J2496" i="21"/>
  <c r="G2497" i="21"/>
  <c r="G2498" i="21" s="1"/>
  <c r="J2486" i="21"/>
  <c r="G2487" i="21"/>
  <c r="H2487" i="21"/>
  <c r="H2488" i="21" s="1"/>
  <c r="J2476" i="21"/>
  <c r="G2477" i="21"/>
  <c r="H2477" i="21"/>
  <c r="H2478" i="21" s="1"/>
  <c r="H2467" i="21"/>
  <c r="H2468" i="21" s="1"/>
  <c r="J2446" i="21"/>
  <c r="G2447" i="21"/>
  <c r="J2447" i="21" s="1"/>
  <c r="J2436" i="21"/>
  <c r="G2437" i="21"/>
  <c r="J2437" i="21" s="1"/>
  <c r="J2426" i="21"/>
  <c r="G2427" i="21"/>
  <c r="J2427" i="21" s="1"/>
  <c r="J2416" i="21"/>
  <c r="G2417" i="21"/>
  <c r="J2417" i="21" s="1"/>
  <c r="J2397" i="21"/>
  <c r="J2366" i="21"/>
  <c r="G2367" i="21"/>
  <c r="J2367" i="21" s="1"/>
  <c r="J2356" i="21"/>
  <c r="G2357" i="21"/>
  <c r="J2357" i="21" s="1"/>
  <c r="J2346" i="21"/>
  <c r="G2347" i="21"/>
  <c r="J2347" i="21" s="1"/>
  <c r="J2336" i="21"/>
  <c r="G2337" i="21"/>
  <c r="J2337" i="21" s="1"/>
  <c r="J2296" i="21"/>
  <c r="G2297" i="21"/>
  <c r="J2297" i="21" s="1"/>
  <c r="J2286" i="21"/>
  <c r="G2287" i="21"/>
  <c r="J2287" i="21" s="1"/>
  <c r="J2276" i="21"/>
  <c r="G2277" i="21"/>
  <c r="J2277" i="21" s="1"/>
  <c r="J2266" i="21"/>
  <c r="G2267" i="21"/>
  <c r="J2267" i="21" s="1"/>
  <c r="J2256" i="21"/>
  <c r="G2257" i="21"/>
  <c r="J2257" i="21" s="1"/>
  <c r="J2246" i="21"/>
  <c r="G2247" i="21"/>
  <c r="J2247" i="21" s="1"/>
  <c r="J2236" i="21"/>
  <c r="G2237" i="21"/>
  <c r="J2237" i="21" s="1"/>
  <c r="J2226" i="21"/>
  <c r="G2227" i="21"/>
  <c r="H2227" i="21"/>
  <c r="H2228" i="21" s="1"/>
  <c r="J2216" i="21"/>
  <c r="G2217" i="21"/>
  <c r="J2217" i="21" s="1"/>
  <c r="J2206" i="21"/>
  <c r="G2207" i="21"/>
  <c r="J2207" i="21" s="1"/>
  <c r="J2196" i="21"/>
  <c r="G2197" i="21"/>
  <c r="H2197" i="21"/>
  <c r="H2198" i="21" s="1"/>
  <c r="H2187" i="21"/>
  <c r="H2188" i="21" s="1"/>
  <c r="J2186" i="21"/>
  <c r="G2187" i="21"/>
  <c r="I1888" i="21"/>
  <c r="I1867" i="21"/>
  <c r="I1868" i="21" s="1"/>
  <c r="I1898" i="21"/>
  <c r="J2176" i="21"/>
  <c r="G2177" i="21"/>
  <c r="J2177" i="21" s="1"/>
  <c r="J2166" i="21"/>
  <c r="G2167" i="21"/>
  <c r="H2167" i="21"/>
  <c r="H2168" i="21" s="1"/>
  <c r="H2157" i="21"/>
  <c r="H2158" i="21" s="1"/>
  <c r="J2156" i="21"/>
  <c r="G2157" i="21"/>
  <c r="J2146" i="21"/>
  <c r="G2147" i="21"/>
  <c r="H2147" i="21"/>
  <c r="H2148" i="21" s="1"/>
  <c r="J2136" i="21"/>
  <c r="G2137" i="21"/>
  <c r="J2137" i="21" s="1"/>
  <c r="H2127" i="21"/>
  <c r="H2128" i="21" s="1"/>
  <c r="G2128" i="21"/>
  <c r="J2126" i="21"/>
  <c r="J2116" i="21"/>
  <c r="G2117" i="21"/>
  <c r="G2118" i="21" s="1"/>
  <c r="H2117" i="21"/>
  <c r="H2118" i="21" s="1"/>
  <c r="H2107" i="21"/>
  <c r="H2108" i="21" s="1"/>
  <c r="J2106" i="21"/>
  <c r="G2107" i="21"/>
  <c r="H2097" i="21"/>
  <c r="H2098" i="21" s="1"/>
  <c r="J2098" i="21" s="1"/>
  <c r="H208" i="11" s="1"/>
  <c r="I208" i="11" s="1"/>
  <c r="J2096" i="21"/>
  <c r="H2087" i="21"/>
  <c r="H2088" i="21" s="1"/>
  <c r="J2086" i="21"/>
  <c r="G2087" i="21"/>
  <c r="J2076" i="21"/>
  <c r="G2077" i="21"/>
  <c r="J2077" i="21" s="1"/>
  <c r="J2066" i="21"/>
  <c r="G2067" i="21"/>
  <c r="H2067" i="21"/>
  <c r="H2068" i="21" s="1"/>
  <c r="J2056" i="21"/>
  <c r="G2057" i="21"/>
  <c r="J2057" i="21" s="1"/>
  <c r="H2047" i="21"/>
  <c r="H2048" i="21" s="1"/>
  <c r="J2046" i="21"/>
  <c r="G2047" i="21"/>
  <c r="J2036" i="21"/>
  <c r="G2037" i="21"/>
  <c r="H2037" i="21"/>
  <c r="H2038" i="21" s="1"/>
  <c r="J2026" i="21"/>
  <c r="G2027" i="21"/>
  <c r="H2027" i="21"/>
  <c r="H2028" i="21" s="1"/>
  <c r="H2017" i="21"/>
  <c r="H2018" i="21" s="1"/>
  <c r="J2016" i="21"/>
  <c r="G2017" i="21"/>
  <c r="G2018" i="21" s="1"/>
  <c r="J2006" i="21"/>
  <c r="G2007" i="21"/>
  <c r="H2007" i="21"/>
  <c r="H2008" i="21" s="1"/>
  <c r="H1997" i="21"/>
  <c r="H1998" i="21" s="1"/>
  <c r="J1996" i="21"/>
  <c r="G1997" i="21"/>
  <c r="H1987" i="21"/>
  <c r="H1988" i="21" s="1"/>
  <c r="G1988" i="21"/>
  <c r="J1986" i="21"/>
  <c r="J1976" i="21"/>
  <c r="G1977" i="21"/>
  <c r="G1978" i="21" s="1"/>
  <c r="H1977" i="21"/>
  <c r="H1978" i="21" s="1"/>
  <c r="H1967" i="21"/>
  <c r="H1968" i="21" s="1"/>
  <c r="J1966" i="21"/>
  <c r="G1967" i="21"/>
  <c r="H1957" i="21"/>
  <c r="H1958" i="21" s="1"/>
  <c r="G1958" i="21"/>
  <c r="J1956" i="21"/>
  <c r="J1946" i="21"/>
  <c r="G1947" i="21"/>
  <c r="H1947" i="21"/>
  <c r="H1948" i="21" s="1"/>
  <c r="J1936" i="21"/>
  <c r="G1937" i="21"/>
  <c r="H1937" i="21"/>
  <c r="H1938" i="21" s="1"/>
  <c r="H1927" i="21"/>
  <c r="H1928" i="21" s="1"/>
  <c r="J1926" i="21"/>
  <c r="G1927" i="21"/>
  <c r="J1916" i="21"/>
  <c r="G1917" i="21"/>
  <c r="H1917" i="21"/>
  <c r="H1918" i="21" s="1"/>
  <c r="J1906" i="21"/>
  <c r="G1907" i="21"/>
  <c r="J1907" i="21" s="1"/>
  <c r="G1894" i="21"/>
  <c r="G1896" i="21" s="1"/>
  <c r="H1896" i="21"/>
  <c r="G1884" i="21"/>
  <c r="G1886" i="21" s="1"/>
  <c r="H1886" i="21"/>
  <c r="H1876" i="21"/>
  <c r="G1874" i="21"/>
  <c r="G1876" i="21" s="1"/>
  <c r="J1861" i="21"/>
  <c r="H1867" i="21"/>
  <c r="H1868" i="21" s="1"/>
  <c r="J1863" i="21"/>
  <c r="G1864" i="21"/>
  <c r="G1866" i="21" s="1"/>
  <c r="H1857" i="21"/>
  <c r="H1858" i="21" s="1"/>
  <c r="J1851" i="21"/>
  <c r="I1857" i="21"/>
  <c r="I1858" i="21" s="1"/>
  <c r="G1854" i="21"/>
  <c r="G1856" i="21" s="1"/>
  <c r="J1841" i="21"/>
  <c r="H1847" i="21"/>
  <c r="H1848" i="21" s="1"/>
  <c r="I1847" i="21"/>
  <c r="I1848" i="21" s="1"/>
  <c r="G1844" i="21"/>
  <c r="G1846" i="21" s="1"/>
  <c r="I1837" i="21"/>
  <c r="I1838" i="21" s="1"/>
  <c r="G1834" i="21"/>
  <c r="G1836" i="21" s="1"/>
  <c r="H1836" i="21"/>
  <c r="J1821" i="21"/>
  <c r="H1827" i="21"/>
  <c r="H1828" i="21" s="1"/>
  <c r="H1816" i="21"/>
  <c r="H1817" i="21" s="1"/>
  <c r="H1818" i="21" s="1"/>
  <c r="I1817" i="21"/>
  <c r="I1818" i="21" s="1"/>
  <c r="G1814" i="21"/>
  <c r="G1816" i="21" s="1"/>
  <c r="G1804" i="21"/>
  <c r="G1806" i="21" s="1"/>
  <c r="I1806" i="21"/>
  <c r="I1807" i="21" s="1"/>
  <c r="H1806" i="21"/>
  <c r="H1807" i="21" s="1"/>
  <c r="H1808" i="21" s="1"/>
  <c r="J1787" i="21"/>
  <c r="J1802" i="21"/>
  <c r="G3118" i="21" l="1"/>
  <c r="J3118" i="21" s="1"/>
  <c r="H303" i="11" s="1"/>
  <c r="I303" i="11" s="1"/>
  <c r="J3207" i="21"/>
  <c r="G3178" i="21"/>
  <c r="J3178" i="21" s="1"/>
  <c r="H309" i="11" s="1"/>
  <c r="I309" i="11" s="1"/>
  <c r="G3346" i="21"/>
  <c r="J3346" i="21" s="1"/>
  <c r="H324" i="11" s="1"/>
  <c r="I324" i="11" s="1"/>
  <c r="J3147" i="21"/>
  <c r="J3335" i="21"/>
  <c r="G3241" i="21"/>
  <c r="J3241" i="21" s="1"/>
  <c r="H315" i="11" s="1"/>
  <c r="I315" i="11" s="1"/>
  <c r="J3279" i="21"/>
  <c r="G3336" i="21"/>
  <c r="J3336" i="21" s="1"/>
  <c r="H323" i="11" s="1"/>
  <c r="I323" i="11" s="1"/>
  <c r="G3326" i="21"/>
  <c r="J3326" i="21" s="1"/>
  <c r="H322" i="11" s="1"/>
  <c r="I322" i="11" s="1"/>
  <c r="J3293" i="21"/>
  <c r="H319" i="11" s="1"/>
  <c r="I319" i="11" s="1"/>
  <c r="J3292" i="21"/>
  <c r="G2388" i="21"/>
  <c r="J2388" i="21" s="1"/>
  <c r="H237" i="11" s="1"/>
  <c r="I237" i="11" s="1"/>
  <c r="J3187" i="21"/>
  <c r="G3316" i="21"/>
  <c r="J3316" i="21" s="1"/>
  <c r="H321" i="11" s="1"/>
  <c r="I321" i="11" s="1"/>
  <c r="G3306" i="21"/>
  <c r="J3306" i="21" s="1"/>
  <c r="H320" i="11" s="1"/>
  <c r="I320" i="11" s="1"/>
  <c r="G3168" i="21"/>
  <c r="J3168" i="21" s="1"/>
  <c r="H308" i="11" s="1"/>
  <c r="I308" i="11" s="1"/>
  <c r="G3280" i="21"/>
  <c r="J3280" i="21" s="1"/>
  <c r="H318" i="11" s="1"/>
  <c r="I318" i="11" s="1"/>
  <c r="G3267" i="21"/>
  <c r="J3267" i="21" s="1"/>
  <c r="H317" i="11" s="1"/>
  <c r="I317" i="11" s="1"/>
  <c r="G3254" i="21"/>
  <c r="J3254" i="21" s="1"/>
  <c r="H316" i="11" s="1"/>
  <c r="I316" i="11" s="1"/>
  <c r="J3198" i="21"/>
  <c r="H311" i="11" s="1"/>
  <c r="I311" i="11" s="1"/>
  <c r="J3077" i="21"/>
  <c r="G3138" i="21"/>
  <c r="J3138" i="21" s="1"/>
  <c r="H305" i="11" s="1"/>
  <c r="I305" i="11" s="1"/>
  <c r="J3227" i="21"/>
  <c r="J3228" i="21"/>
  <c r="H314" i="11" s="1"/>
  <c r="I314" i="11" s="1"/>
  <c r="G3218" i="21"/>
  <c r="J3218" i="21" s="1"/>
  <c r="H313" i="11" s="1"/>
  <c r="I313" i="11" s="1"/>
  <c r="J3197" i="21"/>
  <c r="G3188" i="21"/>
  <c r="J3188" i="21" s="1"/>
  <c r="H310" i="11" s="1"/>
  <c r="I310" i="11" s="1"/>
  <c r="J3157" i="21"/>
  <c r="G3158" i="21"/>
  <c r="J3158" i="21" s="1"/>
  <c r="H307" i="11" s="1"/>
  <c r="I307" i="11" s="1"/>
  <c r="G3148" i="21"/>
  <c r="J3148" i="21" s="1"/>
  <c r="H306" i="11" s="1"/>
  <c r="I306" i="11" s="1"/>
  <c r="G3128" i="21"/>
  <c r="J3128" i="21" s="1"/>
  <c r="H304" i="11" s="1"/>
  <c r="I304" i="11" s="1"/>
  <c r="J3107" i="21"/>
  <c r="G3108" i="21"/>
  <c r="J3108" i="21" s="1"/>
  <c r="H302" i="11" s="1"/>
  <c r="I302" i="11" s="1"/>
  <c r="G3098" i="21"/>
  <c r="J3098" i="21" s="1"/>
  <c r="H301" i="11" s="1"/>
  <c r="I301" i="11" s="1"/>
  <c r="G2927" i="21"/>
  <c r="J2927" i="21" s="1"/>
  <c r="H285" i="11" s="1"/>
  <c r="I285" i="11" s="1"/>
  <c r="G3063" i="21"/>
  <c r="J3063" i="21" s="1"/>
  <c r="H298" i="11" s="1"/>
  <c r="I298" i="11" s="1"/>
  <c r="G3088" i="21"/>
  <c r="J3088" i="21" s="1"/>
  <c r="H300" i="11" s="1"/>
  <c r="I300" i="11" s="1"/>
  <c r="G3048" i="21"/>
  <c r="J3048" i="21" s="1"/>
  <c r="H297" i="11" s="1"/>
  <c r="I297" i="11" s="1"/>
  <c r="J3032" i="21"/>
  <c r="G3020" i="21"/>
  <c r="J3020" i="21" s="1"/>
  <c r="H295" i="11" s="1"/>
  <c r="I295" i="11" s="1"/>
  <c r="G3011" i="21"/>
  <c r="J3011" i="21" s="1"/>
  <c r="H294" i="11" s="1"/>
  <c r="I294" i="11" s="1"/>
  <c r="G3002" i="21"/>
  <c r="J3002" i="21" s="1"/>
  <c r="H293" i="11" s="1"/>
  <c r="I293" i="11" s="1"/>
  <c r="J2992" i="21"/>
  <c r="G2993" i="21"/>
  <c r="J2993" i="21" s="1"/>
  <c r="H292" i="11" s="1"/>
  <c r="I292" i="11" s="1"/>
  <c r="J2983" i="21"/>
  <c r="G2984" i="21"/>
  <c r="J2984" i="21" s="1"/>
  <c r="H291" i="11" s="1"/>
  <c r="I291" i="11" s="1"/>
  <c r="J2973" i="21"/>
  <c r="G2974" i="21"/>
  <c r="J2974" i="21" s="1"/>
  <c r="H290" i="11" s="1"/>
  <c r="I290" i="11" s="1"/>
  <c r="J2964" i="21"/>
  <c r="H289" i="11" s="1"/>
  <c r="I289" i="11" s="1"/>
  <c r="J2963" i="21"/>
  <c r="G2825" i="21"/>
  <c r="J2825" i="21" s="1"/>
  <c r="H276" i="11" s="1"/>
  <c r="I276" i="11" s="1"/>
  <c r="G2945" i="21"/>
  <c r="J2945" i="21" s="1"/>
  <c r="H287" i="11" s="1"/>
  <c r="I287" i="11" s="1"/>
  <c r="G2954" i="21"/>
  <c r="J2954" i="21" s="1"/>
  <c r="H288" i="11" s="1"/>
  <c r="I288" i="11" s="1"/>
  <c r="G2936" i="21"/>
  <c r="J2936" i="21" s="1"/>
  <c r="H286" i="11" s="1"/>
  <c r="I286" i="11" s="1"/>
  <c r="G2918" i="21"/>
  <c r="J2918" i="21" s="1"/>
  <c r="H284" i="11" s="1"/>
  <c r="I284" i="11" s="1"/>
  <c r="J2742" i="21"/>
  <c r="H271" i="11" s="1"/>
  <c r="I271" i="11" s="1"/>
  <c r="J2741" i="21"/>
  <c r="G2902" i="21"/>
  <c r="J2902" i="21" s="1"/>
  <c r="H283" i="11" s="1"/>
  <c r="I283" i="11" s="1"/>
  <c r="G2893" i="21"/>
  <c r="J2893" i="21" s="1"/>
  <c r="H282" i="11" s="1"/>
  <c r="I282" i="11" s="1"/>
  <c r="G2877" i="21"/>
  <c r="J2877" i="21" s="1"/>
  <c r="H281" i="11" s="1"/>
  <c r="I281" i="11" s="1"/>
  <c r="G2784" i="21"/>
  <c r="J2784" i="21" s="1"/>
  <c r="H273" i="11" s="1"/>
  <c r="I273" i="11" s="1"/>
  <c r="J2377" i="21"/>
  <c r="G2861" i="21"/>
  <c r="J2861" i="21" s="1"/>
  <c r="H280" i="11" s="1"/>
  <c r="I280" i="11" s="1"/>
  <c r="J2845" i="21"/>
  <c r="H278" i="11" s="1"/>
  <c r="I278" i="11" s="1"/>
  <c r="J2844" i="21"/>
  <c r="J2834" i="21"/>
  <c r="G2835" i="21"/>
  <c r="J2835" i="21" s="1"/>
  <c r="H277" i="11" s="1"/>
  <c r="I277" i="11" s="1"/>
  <c r="J2815" i="21"/>
  <c r="H275" i="11" s="1"/>
  <c r="I275" i="11" s="1"/>
  <c r="J2814" i="21"/>
  <c r="G2805" i="21"/>
  <c r="J2805" i="21" s="1"/>
  <c r="H274" i="11" s="1"/>
  <c r="I274" i="11" s="1"/>
  <c r="J2559" i="21"/>
  <c r="J2680" i="21"/>
  <c r="G2691" i="21"/>
  <c r="J2691" i="21" s="1"/>
  <c r="H268" i="11" s="1"/>
  <c r="I268" i="11" s="1"/>
  <c r="J2763" i="21"/>
  <c r="H272" i="11" s="1"/>
  <c r="I272" i="11" s="1"/>
  <c r="J2762" i="21"/>
  <c r="G2725" i="21"/>
  <c r="J2725" i="21" s="1"/>
  <c r="H270" i="11" s="1"/>
  <c r="I270" i="11" s="1"/>
  <c r="J2707" i="21"/>
  <c r="G2681" i="21"/>
  <c r="J2681" i="21" s="1"/>
  <c r="H266" i="11" s="1"/>
  <c r="I266" i="11" s="1"/>
  <c r="G2408" i="21"/>
  <c r="J2408" i="21" s="1"/>
  <c r="H239" i="11" s="1"/>
  <c r="I239" i="11" s="1"/>
  <c r="J2327" i="21"/>
  <c r="J2619" i="21"/>
  <c r="J2549" i="21"/>
  <c r="G2671" i="21"/>
  <c r="J2671" i="21" s="1"/>
  <c r="H265" i="11" s="1"/>
  <c r="I265" i="11" s="1"/>
  <c r="J2660" i="21"/>
  <c r="G2661" i="21"/>
  <c r="J2661" i="21" s="1"/>
  <c r="H264" i="11" s="1"/>
  <c r="I264" i="11" s="1"/>
  <c r="J2649" i="21"/>
  <c r="G2650" i="21"/>
  <c r="J2650" i="21" s="1"/>
  <c r="H263" i="11" s="1"/>
  <c r="I263" i="11" s="1"/>
  <c r="J2639" i="21"/>
  <c r="J2640" i="21"/>
  <c r="H262" i="11" s="1"/>
  <c r="I262" i="11" s="1"/>
  <c r="J2630" i="21"/>
  <c r="H261" i="11" s="1"/>
  <c r="I261" i="11" s="1"/>
  <c r="J2629" i="21"/>
  <c r="J2620" i="21"/>
  <c r="H260" i="11" s="1"/>
  <c r="I260" i="11" s="1"/>
  <c r="J2609" i="21"/>
  <c r="J2610" i="21"/>
  <c r="H259" i="11" s="1"/>
  <c r="I259" i="11" s="1"/>
  <c r="J2599" i="21"/>
  <c r="G2600" i="21"/>
  <c r="J2600" i="21" s="1"/>
  <c r="H258" i="11" s="1"/>
  <c r="I258" i="11" s="1"/>
  <c r="J2589" i="21"/>
  <c r="G2580" i="21"/>
  <c r="J2580" i="21" s="1"/>
  <c r="H256" i="11" s="1"/>
  <c r="I256" i="11" s="1"/>
  <c r="J2569" i="21"/>
  <c r="G2570" i="21"/>
  <c r="J2570" i="21" s="1"/>
  <c r="H255" i="11" s="1"/>
  <c r="I255" i="11" s="1"/>
  <c r="G2560" i="21"/>
  <c r="J2560" i="21" s="1"/>
  <c r="H254" i="11" s="1"/>
  <c r="I254" i="11" s="1"/>
  <c r="G2550" i="21"/>
  <c r="J2550" i="21" s="1"/>
  <c r="H253" i="11" s="1"/>
  <c r="I253" i="11" s="1"/>
  <c r="G2318" i="21"/>
  <c r="J2318" i="21" s="1"/>
  <c r="H230" i="11" s="1"/>
  <c r="I230" i="11" s="1"/>
  <c r="G2540" i="21"/>
  <c r="J2540" i="21" s="1"/>
  <c r="H252" i="11" s="1"/>
  <c r="I252" i="11" s="1"/>
  <c r="G2458" i="21"/>
  <c r="J2458" i="21" s="1"/>
  <c r="H244" i="11" s="1"/>
  <c r="I244" i="11" s="1"/>
  <c r="J2307" i="21"/>
  <c r="J1997" i="21"/>
  <c r="J2187" i="21"/>
  <c r="G2520" i="21"/>
  <c r="J2520" i="21" s="1"/>
  <c r="H250" i="11" s="1"/>
  <c r="I250" i="11" s="1"/>
  <c r="G2288" i="21"/>
  <c r="J2288" i="21" s="1"/>
  <c r="H227" i="11" s="1"/>
  <c r="I227" i="11" s="1"/>
  <c r="J2067" i="21"/>
  <c r="J1927" i="21"/>
  <c r="J2468" i="21"/>
  <c r="H245" i="11" s="1"/>
  <c r="I245" i="11" s="1"/>
  <c r="J2508" i="21"/>
  <c r="G2509" i="21"/>
  <c r="J2509" i="21" s="1"/>
  <c r="H249" i="11" s="1"/>
  <c r="I249" i="11" s="1"/>
  <c r="J2497" i="21"/>
  <c r="J2498" i="21"/>
  <c r="H248" i="11" s="1"/>
  <c r="I248" i="11" s="1"/>
  <c r="J2487" i="21"/>
  <c r="G2488" i="21"/>
  <c r="J2488" i="21" s="1"/>
  <c r="H247" i="11" s="1"/>
  <c r="I247" i="11" s="1"/>
  <c r="J2477" i="21"/>
  <c r="G2478" i="21"/>
  <c r="J2478" i="21" s="1"/>
  <c r="H246" i="11" s="1"/>
  <c r="I246" i="11" s="1"/>
  <c r="J2467" i="21"/>
  <c r="G2448" i="21"/>
  <c r="J2448" i="21" s="1"/>
  <c r="H243" i="11" s="1"/>
  <c r="I243" i="11" s="1"/>
  <c r="G2438" i="21"/>
  <c r="J2438" i="21" s="1"/>
  <c r="H242" i="11" s="1"/>
  <c r="I242" i="11" s="1"/>
  <c r="G2428" i="21"/>
  <c r="J2428" i="21" s="1"/>
  <c r="H241" i="11" s="1"/>
  <c r="I241" i="11" s="1"/>
  <c r="G2418" i="21"/>
  <c r="J2418" i="21" s="1"/>
  <c r="H240" i="11" s="1"/>
  <c r="I240" i="11" s="1"/>
  <c r="G2368" i="21"/>
  <c r="J2368" i="21" s="1"/>
  <c r="H235" i="11" s="1"/>
  <c r="I235" i="11" s="1"/>
  <c r="G2358" i="21"/>
  <c r="J2358" i="21" s="1"/>
  <c r="H234" i="11" s="1"/>
  <c r="I234" i="11" s="1"/>
  <c r="J2127" i="21"/>
  <c r="G2348" i="21"/>
  <c r="J2348" i="21" s="1"/>
  <c r="H233" i="11" s="1"/>
  <c r="I233" i="11" s="1"/>
  <c r="G2338" i="21"/>
  <c r="J2338" i="21" s="1"/>
  <c r="H232" i="11" s="1"/>
  <c r="I232" i="11" s="1"/>
  <c r="G2298" i="21"/>
  <c r="J2298" i="21" s="1"/>
  <c r="H228" i="11" s="1"/>
  <c r="I228" i="11" s="1"/>
  <c r="G2278" i="21"/>
  <c r="J2278" i="21" s="1"/>
  <c r="H226" i="11" s="1"/>
  <c r="I226" i="11" s="1"/>
  <c r="G2268" i="21"/>
  <c r="J2268" i="21" s="1"/>
  <c r="H225" i="11" s="1"/>
  <c r="I225" i="11" s="1"/>
  <c r="G2258" i="21"/>
  <c r="J2258" i="21" s="1"/>
  <c r="H224" i="11" s="1"/>
  <c r="I224" i="11" s="1"/>
  <c r="G2248" i="21"/>
  <c r="J2248" i="21" s="1"/>
  <c r="H223" i="11" s="1"/>
  <c r="I223" i="11" s="1"/>
  <c r="G2238" i="21"/>
  <c r="J2238" i="21" s="1"/>
  <c r="H222" i="11" s="1"/>
  <c r="I222" i="11" s="1"/>
  <c r="J2227" i="21"/>
  <c r="G2228" i="21"/>
  <c r="J2228" i="21" s="1"/>
  <c r="H221" i="11" s="1"/>
  <c r="I221" i="11" s="1"/>
  <c r="G2218" i="21"/>
  <c r="J2218" i="21" s="1"/>
  <c r="H220" i="11" s="1"/>
  <c r="I220" i="11" s="1"/>
  <c r="G2208" i="21"/>
  <c r="J2208" i="21" s="1"/>
  <c r="H219" i="11" s="1"/>
  <c r="I219" i="11" s="1"/>
  <c r="J2197" i="21"/>
  <c r="G2198" i="21"/>
  <c r="J2198" i="21" s="1"/>
  <c r="H218" i="11" s="1"/>
  <c r="I218" i="11" s="1"/>
  <c r="G2188" i="21"/>
  <c r="J2188" i="21" s="1"/>
  <c r="H217" i="11" s="1"/>
  <c r="I217" i="11" s="1"/>
  <c r="G2178" i="21"/>
  <c r="J2178" i="21" s="1"/>
  <c r="H216" i="11" s="1"/>
  <c r="I216" i="11" s="1"/>
  <c r="J2107" i="21"/>
  <c r="G2078" i="21"/>
  <c r="J2078" i="21" s="1"/>
  <c r="H206" i="11" s="1"/>
  <c r="I206" i="11" s="1"/>
  <c r="J2087" i="21"/>
  <c r="J2167" i="21"/>
  <c r="G2168" i="21"/>
  <c r="J2168" i="21" s="1"/>
  <c r="H215" i="11" s="1"/>
  <c r="I215" i="11" s="1"/>
  <c r="J2157" i="21"/>
  <c r="G2158" i="21"/>
  <c r="J2158" i="21" s="1"/>
  <c r="H214" i="11" s="1"/>
  <c r="I214" i="11" s="1"/>
  <c r="J2147" i="21"/>
  <c r="G2148" i="21"/>
  <c r="J2148" i="21" s="1"/>
  <c r="H213" i="11" s="1"/>
  <c r="I213" i="11" s="1"/>
  <c r="G2138" i="21"/>
  <c r="J2138" i="21" s="1"/>
  <c r="H212" i="11" s="1"/>
  <c r="I212" i="11" s="1"/>
  <c r="J2128" i="21"/>
  <c r="H211" i="11" s="1"/>
  <c r="I211" i="11" s="1"/>
  <c r="J2118" i="21"/>
  <c r="H210" i="11" s="1"/>
  <c r="I210" i="11" s="1"/>
  <c r="J2117" i="21"/>
  <c r="G2108" i="21"/>
  <c r="J2108" i="21" s="1"/>
  <c r="H209" i="11" s="1"/>
  <c r="I209" i="11" s="1"/>
  <c r="J2097" i="21"/>
  <c r="G2088" i="21"/>
  <c r="J2088" i="21" s="1"/>
  <c r="H207" i="11" s="1"/>
  <c r="I207" i="11" s="1"/>
  <c r="G2068" i="21"/>
  <c r="J2068" i="21" s="1"/>
  <c r="H205" i="11" s="1"/>
  <c r="I205" i="11" s="1"/>
  <c r="G2058" i="21"/>
  <c r="J2058" i="21" s="1"/>
  <c r="H204" i="11" s="1"/>
  <c r="I204" i="11" s="1"/>
  <c r="J2047" i="21"/>
  <c r="G2048" i="21"/>
  <c r="J2048" i="21" s="1"/>
  <c r="H203" i="11" s="1"/>
  <c r="I203" i="11" s="1"/>
  <c r="J2037" i="21"/>
  <c r="G2038" i="21"/>
  <c r="J2038" i="21" s="1"/>
  <c r="H202" i="11" s="1"/>
  <c r="I202" i="11" s="1"/>
  <c r="J2027" i="21"/>
  <c r="G2028" i="21"/>
  <c r="J2028" i="21" s="1"/>
  <c r="H201" i="11" s="1"/>
  <c r="I201" i="11" s="1"/>
  <c r="J2017" i="21"/>
  <c r="J2018" i="21"/>
  <c r="H200" i="11" s="1"/>
  <c r="I200" i="11" s="1"/>
  <c r="J2007" i="21"/>
  <c r="G2008" i="21"/>
  <c r="J2008" i="21" s="1"/>
  <c r="H199" i="11" s="1"/>
  <c r="I199" i="11" s="1"/>
  <c r="G1998" i="21"/>
  <c r="J1998" i="21" s="1"/>
  <c r="H198" i="11" s="1"/>
  <c r="I198" i="11" s="1"/>
  <c r="J1987" i="21"/>
  <c r="J1988" i="21"/>
  <c r="H197" i="11" s="1"/>
  <c r="I197" i="11" s="1"/>
  <c r="J1978" i="21"/>
  <c r="H196" i="11" s="1"/>
  <c r="I196" i="11" s="1"/>
  <c r="J1977" i="21"/>
  <c r="J1967" i="21"/>
  <c r="G1968" i="21"/>
  <c r="J1968" i="21" s="1"/>
  <c r="H195" i="11" s="1"/>
  <c r="I195" i="11" s="1"/>
  <c r="J1957" i="21"/>
  <c r="J1958" i="21"/>
  <c r="H194" i="11" s="1"/>
  <c r="I194" i="11" s="1"/>
  <c r="J1947" i="21"/>
  <c r="G1948" i="21"/>
  <c r="J1948" i="21" s="1"/>
  <c r="H193" i="11" s="1"/>
  <c r="I193" i="11" s="1"/>
  <c r="J1937" i="21"/>
  <c r="G1938" i="21"/>
  <c r="J1938" i="21" s="1"/>
  <c r="H192" i="11" s="1"/>
  <c r="I192" i="11" s="1"/>
  <c r="G1928" i="21"/>
  <c r="J1928" i="21" s="1"/>
  <c r="H191" i="11" s="1"/>
  <c r="I191" i="11" s="1"/>
  <c r="J1917" i="21"/>
  <c r="G1918" i="21"/>
  <c r="J1918" i="21" s="1"/>
  <c r="H190" i="11" s="1"/>
  <c r="I190" i="11" s="1"/>
  <c r="G1908" i="21"/>
  <c r="J1908" i="21" s="1"/>
  <c r="H189" i="11" s="1"/>
  <c r="I189" i="11" s="1"/>
  <c r="J1896" i="21"/>
  <c r="G1897" i="21"/>
  <c r="G1898" i="21" s="1"/>
  <c r="H1897" i="21"/>
  <c r="H1898" i="21" s="1"/>
  <c r="J1886" i="21"/>
  <c r="G1887" i="21"/>
  <c r="G1888" i="21" s="1"/>
  <c r="H1887" i="21"/>
  <c r="H1888" i="21" s="1"/>
  <c r="J1876" i="21"/>
  <c r="G1877" i="21"/>
  <c r="H1877" i="21"/>
  <c r="H1878" i="21" s="1"/>
  <c r="J1866" i="21"/>
  <c r="G1867" i="21"/>
  <c r="J1867" i="21" s="1"/>
  <c r="J1856" i="21"/>
  <c r="G1857" i="21"/>
  <c r="J1857" i="21" s="1"/>
  <c r="J1846" i="21"/>
  <c r="G1847" i="21"/>
  <c r="J1847" i="21" s="1"/>
  <c r="J1836" i="21"/>
  <c r="G1837" i="21"/>
  <c r="G1838" i="21" s="1"/>
  <c r="H1837" i="21"/>
  <c r="H1838" i="21" s="1"/>
  <c r="J1826" i="21"/>
  <c r="J1827" i="21"/>
  <c r="G1828" i="21"/>
  <c r="J1828" i="21" s="1"/>
  <c r="H180" i="11" s="1"/>
  <c r="J1816" i="21"/>
  <c r="G1817" i="21"/>
  <c r="J1817" i="21" s="1"/>
  <c r="I1808" i="21"/>
  <c r="J1806" i="21"/>
  <c r="G1807" i="21"/>
  <c r="J1807" i="21" s="1"/>
  <c r="I279" i="11" l="1"/>
  <c r="F16" i="6" s="1"/>
  <c r="I267" i="11"/>
  <c r="F15" i="6" s="1"/>
  <c r="I188" i="11"/>
  <c r="F14" i="6" s="1"/>
  <c r="J1897" i="21"/>
  <c r="J1898" i="21"/>
  <c r="H187" i="11" s="1"/>
  <c r="J1888" i="21"/>
  <c r="H186" i="11" s="1"/>
  <c r="J1887" i="21"/>
  <c r="J1877" i="21"/>
  <c r="G1878" i="21"/>
  <c r="J1878" i="21" s="1"/>
  <c r="H185" i="11" s="1"/>
  <c r="G1868" i="21"/>
  <c r="J1868" i="21" s="1"/>
  <c r="H184" i="11" s="1"/>
  <c r="G1858" i="21"/>
  <c r="J1858" i="21" s="1"/>
  <c r="H183" i="11" s="1"/>
  <c r="G1848" i="21"/>
  <c r="J1848" i="21" s="1"/>
  <c r="H182" i="11" s="1"/>
  <c r="J1838" i="21"/>
  <c r="H181" i="11" s="1"/>
  <c r="J1837" i="21"/>
  <c r="G1818" i="21"/>
  <c r="J1818" i="21" s="1"/>
  <c r="H179" i="11" s="1"/>
  <c r="G1808" i="21"/>
  <c r="J1808" i="21" s="1"/>
  <c r="H178" i="11" s="1"/>
  <c r="H1760" i="21" l="1"/>
  <c r="J1760" i="21" s="1"/>
  <c r="H1761" i="21"/>
  <c r="J1761" i="21" s="1"/>
  <c r="H1762" i="21"/>
  <c r="J1762" i="21" s="1"/>
  <c r="H1759" i="21"/>
  <c r="J1759" i="21" s="1"/>
  <c r="I1768" i="21"/>
  <c r="G1765" i="21"/>
  <c r="J1765" i="21" s="1"/>
  <c r="G1764" i="21"/>
  <c r="J1764" i="21" s="1"/>
  <c r="H1763" i="21"/>
  <c r="J1763" i="21" s="1"/>
  <c r="I1754" i="21"/>
  <c r="G1751" i="21"/>
  <c r="G1750" i="21"/>
  <c r="H1749" i="21"/>
  <c r="J1749" i="21" s="1"/>
  <c r="H1748" i="21"/>
  <c r="I1743" i="21"/>
  <c r="G1740" i="21"/>
  <c r="G1739" i="21"/>
  <c r="J1739" i="21" s="1"/>
  <c r="H1738" i="21"/>
  <c r="J1738" i="21" s="1"/>
  <c r="I1733" i="21"/>
  <c r="G1730" i="21"/>
  <c r="J1730" i="21" s="1"/>
  <c r="G1729" i="21"/>
  <c r="H1728" i="21"/>
  <c r="J1728" i="21" s="1"/>
  <c r="I1723" i="21"/>
  <c r="I1724" i="21" s="1"/>
  <c r="G1720" i="21"/>
  <c r="J1720" i="21" s="1"/>
  <c r="G1719" i="21"/>
  <c r="J1719" i="21" s="1"/>
  <c r="H1718" i="21"/>
  <c r="J1718" i="21" s="1"/>
  <c r="I1713" i="21"/>
  <c r="I1714" i="21" s="1"/>
  <c r="G1710" i="21"/>
  <c r="J1710" i="21" s="1"/>
  <c r="G1709" i="21"/>
  <c r="J1709" i="21" s="1"/>
  <c r="H1708" i="21"/>
  <c r="J1708" i="21" s="1"/>
  <c r="I1703" i="21"/>
  <c r="I1704" i="21" s="1"/>
  <c r="G1700" i="21"/>
  <c r="J1700" i="21" s="1"/>
  <c r="G1699" i="21"/>
  <c r="J1699" i="21" s="1"/>
  <c r="H1698" i="21"/>
  <c r="J1698" i="21" s="1"/>
  <c r="I178" i="11"/>
  <c r="I179" i="11"/>
  <c r="I180" i="11"/>
  <c r="I181" i="11"/>
  <c r="I182" i="11"/>
  <c r="I183" i="11"/>
  <c r="I184" i="11"/>
  <c r="I185" i="11"/>
  <c r="I186" i="11"/>
  <c r="I187" i="11"/>
  <c r="I1693" i="21"/>
  <c r="G1690" i="21"/>
  <c r="J1690" i="21" s="1"/>
  <c r="G1689" i="21"/>
  <c r="J1689" i="21" s="1"/>
  <c r="H1688" i="21"/>
  <c r="H1693" i="21" s="1"/>
  <c r="I1683" i="21"/>
  <c r="G1680" i="21"/>
  <c r="J1680" i="21" s="1"/>
  <c r="G1679" i="21"/>
  <c r="H1678" i="21"/>
  <c r="J1678" i="21" s="1"/>
  <c r="H1677" i="21"/>
  <c r="J1677" i="21" s="1"/>
  <c r="G1668" i="21"/>
  <c r="J1668" i="21" s="1"/>
  <c r="I1672" i="21"/>
  <c r="G1669" i="21"/>
  <c r="J1669" i="21" s="1"/>
  <c r="H1667" i="21"/>
  <c r="J1667" i="21" s="1"/>
  <c r="H1666" i="21"/>
  <c r="J1666" i="21" s="1"/>
  <c r="I1661" i="21"/>
  <c r="G1658" i="21"/>
  <c r="J1658" i="21" s="1"/>
  <c r="G1657" i="21"/>
  <c r="J1657" i="21" s="1"/>
  <c r="H1656" i="21"/>
  <c r="J1656" i="21" s="1"/>
  <c r="H1655" i="21"/>
  <c r="J1655" i="21" s="1"/>
  <c r="H1654" i="21"/>
  <c r="J1654" i="21" s="1"/>
  <c r="I1649" i="21"/>
  <c r="G1646" i="21"/>
  <c r="J1646" i="21" s="1"/>
  <c r="G1645" i="21"/>
  <c r="J1645" i="21" s="1"/>
  <c r="H1644" i="21"/>
  <c r="J1644" i="21" s="1"/>
  <c r="H1643" i="21"/>
  <c r="J1643" i="21" s="1"/>
  <c r="H1642" i="21"/>
  <c r="I1637" i="21"/>
  <c r="I1638" i="21" s="1"/>
  <c r="G1634" i="21"/>
  <c r="G1633" i="21"/>
  <c r="H1632" i="21"/>
  <c r="J1632" i="21" s="1"/>
  <c r="H1631" i="21"/>
  <c r="J1631" i="21" s="1"/>
  <c r="H1630" i="21"/>
  <c r="I1625" i="21"/>
  <c r="G1622" i="21"/>
  <c r="G1621" i="21"/>
  <c r="J1621" i="21" s="1"/>
  <c r="H1620" i="21"/>
  <c r="J1620" i="21" s="1"/>
  <c r="H1619" i="21"/>
  <c r="J1619" i="21" s="1"/>
  <c r="H1618" i="21"/>
  <c r="I1613" i="21"/>
  <c r="G1610" i="21"/>
  <c r="J1610" i="21" s="1"/>
  <c r="G1609" i="21"/>
  <c r="J1609" i="21" s="1"/>
  <c r="H1608" i="21"/>
  <c r="J1608" i="21" s="1"/>
  <c r="H1607" i="21"/>
  <c r="J1607" i="21" s="1"/>
  <c r="H1606" i="21"/>
  <c r="J1606" i="21" s="1"/>
  <c r="H1596" i="21"/>
  <c r="J1596" i="21" s="1"/>
  <c r="H1595" i="21"/>
  <c r="J1595" i="21" s="1"/>
  <c r="I1601" i="21"/>
  <c r="G1598" i="21"/>
  <c r="J1598" i="21" s="1"/>
  <c r="G1597" i="21"/>
  <c r="J1597" i="21" s="1"/>
  <c r="H1594" i="21"/>
  <c r="J1594" i="21" s="1"/>
  <c r="I1589" i="21"/>
  <c r="I1590" i="21" s="1"/>
  <c r="G1586" i="21"/>
  <c r="J1586" i="21" s="1"/>
  <c r="G1585" i="21"/>
  <c r="J1585" i="21" s="1"/>
  <c r="H1584" i="21"/>
  <c r="J1584" i="21" s="1"/>
  <c r="I1570" i="21"/>
  <c r="I1571" i="21" s="1"/>
  <c r="G1567" i="21"/>
  <c r="G1566" i="21"/>
  <c r="H1565" i="21"/>
  <c r="J1565" i="21" s="1"/>
  <c r="H1564" i="21"/>
  <c r="J1564" i="21" s="1"/>
  <c r="H1554" i="21"/>
  <c r="J1554" i="21" s="1"/>
  <c r="I1559" i="21"/>
  <c r="I1560" i="21" s="1"/>
  <c r="G1556" i="21"/>
  <c r="J1556" i="21" s="1"/>
  <c r="I1579" i="21"/>
  <c r="I1580" i="21" s="1"/>
  <c r="G1576" i="21"/>
  <c r="H1575" i="21"/>
  <c r="H1579" i="21" s="1"/>
  <c r="G1555" i="21"/>
  <c r="J1555" i="21" s="1"/>
  <c r="H1553" i="21"/>
  <c r="J1553" i="21" s="1"/>
  <c r="G1544" i="21"/>
  <c r="J1544" i="21" s="1"/>
  <c r="I1548" i="21"/>
  <c r="G1545" i="21"/>
  <c r="J1545" i="21" s="1"/>
  <c r="H1548" i="21"/>
  <c r="I1539" i="21"/>
  <c r="G1536" i="21"/>
  <c r="J1536" i="21" s="1"/>
  <c r="G1535" i="21"/>
  <c r="J1535" i="21" s="1"/>
  <c r="H1534" i="21"/>
  <c r="J1534" i="21" s="1"/>
  <c r="H1533" i="21"/>
  <c r="J1533" i="21" s="1"/>
  <c r="H1532" i="21"/>
  <c r="I1527" i="21"/>
  <c r="G1524" i="21"/>
  <c r="J1524" i="21" s="1"/>
  <c r="G1523" i="21"/>
  <c r="H1522" i="21"/>
  <c r="J1522" i="21" s="1"/>
  <c r="H1521" i="21"/>
  <c r="J1521" i="21" s="1"/>
  <c r="H1520" i="21"/>
  <c r="I1515" i="21"/>
  <c r="I1516" i="21" s="1"/>
  <c r="G1512" i="21"/>
  <c r="J1512" i="21" s="1"/>
  <c r="G1511" i="21"/>
  <c r="H1510" i="21"/>
  <c r="J1510" i="21" s="1"/>
  <c r="H1509" i="21"/>
  <c r="J1509" i="21" s="1"/>
  <c r="H1508" i="21"/>
  <c r="J1508" i="21" s="1"/>
  <c r="I1503" i="21"/>
  <c r="G1500" i="21"/>
  <c r="J1500" i="21" s="1"/>
  <c r="G1499" i="21"/>
  <c r="J1499" i="21" s="1"/>
  <c r="H1498" i="21"/>
  <c r="J1498" i="21" s="1"/>
  <c r="H1497" i="21"/>
  <c r="J1497" i="21" s="1"/>
  <c r="H1496" i="21"/>
  <c r="I1491" i="21"/>
  <c r="G1488" i="21"/>
  <c r="J1488" i="21" s="1"/>
  <c r="G1487" i="21"/>
  <c r="J1487" i="21" s="1"/>
  <c r="H1486" i="21"/>
  <c r="J1486" i="21" s="1"/>
  <c r="I1481" i="21"/>
  <c r="I1482" i="21" s="1"/>
  <c r="G1478" i="21"/>
  <c r="J1478" i="21" s="1"/>
  <c r="G1477" i="21"/>
  <c r="J1477" i="21" s="1"/>
  <c r="H1476" i="21"/>
  <c r="J1476" i="21" s="1"/>
  <c r="I1471" i="21"/>
  <c r="I1472" i="21" s="1"/>
  <c r="G1468" i="21"/>
  <c r="J1468" i="21" s="1"/>
  <c r="G1467" i="21"/>
  <c r="J1467" i="21" s="1"/>
  <c r="H1466" i="21"/>
  <c r="H1471" i="21" s="1"/>
  <c r="I1461" i="21"/>
  <c r="G1458" i="21"/>
  <c r="G1457" i="21"/>
  <c r="H1456" i="21"/>
  <c r="H1461" i="21" s="1"/>
  <c r="I1451" i="21"/>
  <c r="G1448" i="21"/>
  <c r="G1447" i="21"/>
  <c r="H1446" i="21"/>
  <c r="J1446" i="21" s="1"/>
  <c r="I1441" i="21"/>
  <c r="I1442" i="21" s="1"/>
  <c r="G1438" i="21"/>
  <c r="J1438" i="21" s="1"/>
  <c r="G1437" i="21"/>
  <c r="H1436" i="21"/>
  <c r="J1436" i="21" s="1"/>
  <c r="H1435" i="21"/>
  <c r="J1435" i="21" s="1"/>
  <c r="H1434" i="21"/>
  <c r="J1434" i="21" s="1"/>
  <c r="H1433" i="21"/>
  <c r="J1433" i="21" s="1"/>
  <c r="H1432" i="21"/>
  <c r="J1432" i="21" s="1"/>
  <c r="I1427" i="21"/>
  <c r="G1424" i="21"/>
  <c r="J1424" i="21" s="1"/>
  <c r="G1423" i="21"/>
  <c r="J1423" i="21" s="1"/>
  <c r="H1422" i="21"/>
  <c r="J1422" i="21" s="1"/>
  <c r="H1421" i="21"/>
  <c r="J1421" i="21" s="1"/>
  <c r="H1420" i="21"/>
  <c r="J1420" i="21" s="1"/>
  <c r="H1419" i="21"/>
  <c r="J1419" i="21" s="1"/>
  <c r="H1418" i="21"/>
  <c r="H1407" i="21"/>
  <c r="J1407" i="21" s="1"/>
  <c r="H1406" i="21"/>
  <c r="J1406" i="21" s="1"/>
  <c r="H1405" i="21"/>
  <c r="J1405" i="21" s="1"/>
  <c r="I1413" i="21"/>
  <c r="I1414" i="21" s="1"/>
  <c r="G1410" i="21"/>
  <c r="G1409" i="21"/>
  <c r="H1408" i="21"/>
  <c r="J1408" i="21" s="1"/>
  <c r="H1404" i="21"/>
  <c r="J1404" i="21" s="1"/>
  <c r="I1399" i="21"/>
  <c r="G1396" i="21"/>
  <c r="J1396" i="21" s="1"/>
  <c r="G1395" i="21"/>
  <c r="H1394" i="21"/>
  <c r="J1394" i="21" s="1"/>
  <c r="H1393" i="21"/>
  <c r="J1393" i="21" s="1"/>
  <c r="H1392" i="21"/>
  <c r="J1392" i="21" s="1"/>
  <c r="H1391" i="21"/>
  <c r="J1391" i="21" s="1"/>
  <c r="H1390" i="21"/>
  <c r="J1390" i="21" s="1"/>
  <c r="I1385" i="21"/>
  <c r="I1386" i="21" s="1"/>
  <c r="G1382" i="21"/>
  <c r="J1382" i="21" s="1"/>
  <c r="G1381" i="21"/>
  <c r="H1380" i="21"/>
  <c r="J1380" i="21" s="1"/>
  <c r="H1379" i="21"/>
  <c r="J1379" i="21" s="1"/>
  <c r="H1378" i="21"/>
  <c r="J1378" i="21" s="1"/>
  <c r="H1377" i="21"/>
  <c r="J1377" i="21" s="1"/>
  <c r="H1376" i="21"/>
  <c r="H1365" i="21"/>
  <c r="J1365" i="21" s="1"/>
  <c r="H1364" i="21"/>
  <c r="J1364" i="21" s="1"/>
  <c r="H1363" i="21"/>
  <c r="J1363" i="21" s="1"/>
  <c r="I1371" i="21"/>
  <c r="G1368" i="21"/>
  <c r="J1368" i="21" s="1"/>
  <c r="G1367" i="21"/>
  <c r="J1367" i="21" s="1"/>
  <c r="H1366" i="21"/>
  <c r="J1366" i="21" s="1"/>
  <c r="H1362" i="21"/>
  <c r="J1362" i="21" s="1"/>
  <c r="I1357" i="21"/>
  <c r="G1354" i="21"/>
  <c r="G1353" i="21"/>
  <c r="J1353" i="21" s="1"/>
  <c r="H1352" i="21"/>
  <c r="J1352" i="21" s="1"/>
  <c r="H1351" i="21"/>
  <c r="J1351" i="21" s="1"/>
  <c r="H1350" i="21"/>
  <c r="J1350" i="21" s="1"/>
  <c r="H1349" i="21"/>
  <c r="J1349" i="21" s="1"/>
  <c r="H1348" i="21"/>
  <c r="J1348" i="21" s="1"/>
  <c r="H1347" i="21"/>
  <c r="J1347" i="21" s="1"/>
  <c r="H1346" i="21"/>
  <c r="I1341" i="21"/>
  <c r="G1338" i="21"/>
  <c r="J1338" i="21" s="1"/>
  <c r="G1337" i="21"/>
  <c r="J1337" i="21" s="1"/>
  <c r="H1336" i="21"/>
  <c r="J1336" i="21" s="1"/>
  <c r="H1335" i="21"/>
  <c r="J1335" i="21" s="1"/>
  <c r="H1334" i="21"/>
  <c r="J1334" i="21" s="1"/>
  <c r="H1333" i="21"/>
  <c r="J1333" i="21" s="1"/>
  <c r="H1332" i="21"/>
  <c r="J1332" i="21" s="1"/>
  <c r="H1331" i="21"/>
  <c r="J1331" i="21" s="1"/>
  <c r="H1330" i="21"/>
  <c r="J1330" i="21" s="1"/>
  <c r="H1318" i="21"/>
  <c r="J1318" i="21" s="1"/>
  <c r="H1317" i="21"/>
  <c r="J1317" i="21" s="1"/>
  <c r="H1319" i="21"/>
  <c r="J1319" i="21" s="1"/>
  <c r="H1320" i="21"/>
  <c r="J1320" i="21" s="1"/>
  <c r="H1315" i="21"/>
  <c r="J1315" i="21" s="1"/>
  <c r="H1314" i="21"/>
  <c r="J1314" i="21" s="1"/>
  <c r="I1325" i="21"/>
  <c r="G1322" i="21"/>
  <c r="J1322" i="21" s="1"/>
  <c r="G1321" i="21"/>
  <c r="H1316" i="21"/>
  <c r="J1316" i="21" s="1"/>
  <c r="I1309" i="21"/>
  <c r="G1306" i="21"/>
  <c r="J1306" i="21" s="1"/>
  <c r="G1305" i="21"/>
  <c r="J1305" i="21" s="1"/>
  <c r="H1304" i="21"/>
  <c r="J1304" i="21" s="1"/>
  <c r="H1303" i="21"/>
  <c r="J1303" i="21" s="1"/>
  <c r="H1302" i="21"/>
  <c r="I1297" i="21"/>
  <c r="G1294" i="21"/>
  <c r="J1294" i="21" s="1"/>
  <c r="G1293" i="21"/>
  <c r="H1292" i="21"/>
  <c r="J1292" i="21" s="1"/>
  <c r="H1291" i="21"/>
  <c r="J1291" i="21" s="1"/>
  <c r="H1290" i="21"/>
  <c r="J1290" i="21" s="1"/>
  <c r="I1285" i="21"/>
  <c r="G1282" i="21"/>
  <c r="J1282" i="21" s="1"/>
  <c r="G1281" i="21"/>
  <c r="H1280" i="21"/>
  <c r="J1280" i="21" s="1"/>
  <c r="H1279" i="21"/>
  <c r="J1279" i="21" s="1"/>
  <c r="H1278" i="21"/>
  <c r="J1278" i="21" s="1"/>
  <c r="H1277" i="21"/>
  <c r="H1266" i="21"/>
  <c r="J1266" i="21" s="1"/>
  <c r="I1272" i="21"/>
  <c r="I1273" i="21" s="1"/>
  <c r="G1269" i="21"/>
  <c r="J1269" i="21" s="1"/>
  <c r="G1268" i="21"/>
  <c r="J1268" i="21" s="1"/>
  <c r="H1267" i="21"/>
  <c r="J1267" i="21" s="1"/>
  <c r="H1265" i="21"/>
  <c r="J1265" i="21" s="1"/>
  <c r="H1264" i="21"/>
  <c r="H1253" i="21"/>
  <c r="J1253" i="21" s="1"/>
  <c r="I1259" i="21"/>
  <c r="G1256" i="21"/>
  <c r="J1256" i="21" s="1"/>
  <c r="G1255" i="21"/>
  <c r="J1255" i="21" s="1"/>
  <c r="H1254" i="21"/>
  <c r="J1254" i="21" s="1"/>
  <c r="H1252" i="21"/>
  <c r="I1247" i="21"/>
  <c r="I1248" i="21" s="1"/>
  <c r="G1244" i="21"/>
  <c r="J1244" i="21" s="1"/>
  <c r="G1243" i="21"/>
  <c r="J1243" i="21" s="1"/>
  <c r="I1238" i="21"/>
  <c r="G1235" i="21"/>
  <c r="J1235" i="21" s="1"/>
  <c r="G1234" i="21"/>
  <c r="J1234" i="21" s="1"/>
  <c r="H1233" i="21"/>
  <c r="H1238" i="21" s="1"/>
  <c r="I1228" i="21"/>
  <c r="I1229" i="21" s="1"/>
  <c r="G1225" i="21"/>
  <c r="G1224" i="21"/>
  <c r="J1224" i="21" s="1"/>
  <c r="H1223" i="21"/>
  <c r="J1223" i="21" s="1"/>
  <c r="H1222" i="21"/>
  <c r="I1217" i="21"/>
  <c r="I1218" i="21" s="1"/>
  <c r="G1214" i="21"/>
  <c r="J1214" i="21" s="1"/>
  <c r="G1213" i="21"/>
  <c r="J1213" i="21" s="1"/>
  <c r="H1212" i="21"/>
  <c r="J1212" i="21" s="1"/>
  <c r="H1211" i="21"/>
  <c r="I1206" i="21"/>
  <c r="G1203" i="21"/>
  <c r="J1203" i="21" s="1"/>
  <c r="G1202" i="21"/>
  <c r="J1202" i="21" s="1"/>
  <c r="H1201" i="21"/>
  <c r="J1201" i="21" s="1"/>
  <c r="H1200" i="21"/>
  <c r="I1195" i="21"/>
  <c r="G1192" i="21"/>
  <c r="J1192" i="21" s="1"/>
  <c r="G1191" i="21"/>
  <c r="J1191" i="21" s="1"/>
  <c r="H1190" i="21"/>
  <c r="J1190" i="21" s="1"/>
  <c r="H1189" i="21"/>
  <c r="J1189" i="21" s="1"/>
  <c r="I1184" i="21"/>
  <c r="G1181" i="21"/>
  <c r="J1181" i="21" s="1"/>
  <c r="G1180" i="21"/>
  <c r="H1179" i="21"/>
  <c r="J1179" i="21" s="1"/>
  <c r="H1178" i="21"/>
  <c r="I1173" i="21"/>
  <c r="G1170" i="21"/>
  <c r="J1170" i="21" s="1"/>
  <c r="G1169" i="21"/>
  <c r="J1169" i="21" s="1"/>
  <c r="H1168" i="21"/>
  <c r="J1168" i="21" s="1"/>
  <c r="H1167" i="21"/>
  <c r="I1162" i="21"/>
  <c r="G1159" i="21"/>
  <c r="J1159" i="21" s="1"/>
  <c r="G1158" i="21"/>
  <c r="H1157" i="21"/>
  <c r="J1157" i="21" s="1"/>
  <c r="H1156" i="21"/>
  <c r="I1151" i="21"/>
  <c r="I1152" i="21" s="1"/>
  <c r="G1148" i="21"/>
  <c r="G1147" i="21"/>
  <c r="J1147" i="21" s="1"/>
  <c r="H1146" i="21"/>
  <c r="J1146" i="21" s="1"/>
  <c r="H1145" i="21"/>
  <c r="I1140" i="21"/>
  <c r="G1137" i="21"/>
  <c r="J1137" i="21" s="1"/>
  <c r="G1136" i="21"/>
  <c r="H1135" i="21"/>
  <c r="J1135" i="21" s="1"/>
  <c r="H1134" i="21"/>
  <c r="I1129" i="21"/>
  <c r="G1126" i="21"/>
  <c r="J1126" i="21" s="1"/>
  <c r="G1125" i="21"/>
  <c r="J1125" i="21" s="1"/>
  <c r="H1124" i="21"/>
  <c r="J1124" i="21" s="1"/>
  <c r="H1123" i="21"/>
  <c r="I1118" i="21"/>
  <c r="G1115" i="21"/>
  <c r="J1115" i="21" s="1"/>
  <c r="G1114" i="21"/>
  <c r="J1114" i="21" s="1"/>
  <c r="H1113" i="21"/>
  <c r="J1113" i="21" s="1"/>
  <c r="H1112" i="21"/>
  <c r="I1107" i="21"/>
  <c r="I1108" i="21" s="1"/>
  <c r="G1104" i="21"/>
  <c r="J1104" i="21" s="1"/>
  <c r="G1103" i="21"/>
  <c r="J1103" i="21" s="1"/>
  <c r="H1102" i="21"/>
  <c r="J1102" i="21" s="1"/>
  <c r="H1101" i="21"/>
  <c r="J1101" i="21" s="1"/>
  <c r="I1096" i="21"/>
  <c r="G1093" i="21"/>
  <c r="J1093" i="21" s="1"/>
  <c r="G1092" i="21"/>
  <c r="H1091" i="21"/>
  <c r="J1091" i="21" s="1"/>
  <c r="H1090" i="21"/>
  <c r="J1090" i="21" s="1"/>
  <c r="I1085" i="21"/>
  <c r="G1082" i="21"/>
  <c r="J1082" i="21" s="1"/>
  <c r="G1081" i="21"/>
  <c r="H1080" i="21"/>
  <c r="J1080" i="21" s="1"/>
  <c r="H1079" i="21"/>
  <c r="I1074" i="21"/>
  <c r="G1071" i="21"/>
  <c r="G1070" i="21"/>
  <c r="H1069" i="21"/>
  <c r="J1069" i="21" s="1"/>
  <c r="H1068" i="21"/>
  <c r="I1063" i="21"/>
  <c r="G1060" i="21"/>
  <c r="J1060" i="21" s="1"/>
  <c r="G1059" i="21"/>
  <c r="H1058" i="21"/>
  <c r="J1058" i="21" s="1"/>
  <c r="H1057" i="21"/>
  <c r="I1052" i="21"/>
  <c r="G1049" i="21"/>
  <c r="J1049" i="21" s="1"/>
  <c r="G1048" i="21"/>
  <c r="J1048" i="21" s="1"/>
  <c r="H1047" i="21"/>
  <c r="J1047" i="21" s="1"/>
  <c r="H1046" i="21"/>
  <c r="G1568" i="21" l="1"/>
  <c r="G1570" i="21" s="1"/>
  <c r="G1681" i="21"/>
  <c r="G1683" i="21" s="1"/>
  <c r="G1684" i="21" s="1"/>
  <c r="G1685" i="21" s="1"/>
  <c r="I1744" i="21"/>
  <c r="I1745" i="21" s="1"/>
  <c r="I1755" i="21"/>
  <c r="I1756" i="21" s="1"/>
  <c r="I1734" i="21"/>
  <c r="I1735" i="21" s="1"/>
  <c r="I1705" i="21"/>
  <c r="G1741" i="21"/>
  <c r="G1743" i="21" s="1"/>
  <c r="I1715" i="21"/>
  <c r="I1725" i="21"/>
  <c r="H1754" i="21"/>
  <c r="H1755" i="21" s="1"/>
  <c r="H1756" i="21" s="1"/>
  <c r="H1768" i="21"/>
  <c r="H1769" i="21" s="1"/>
  <c r="H1770" i="21" s="1"/>
  <c r="G1766" i="21"/>
  <c r="G1768" i="21" s="1"/>
  <c r="I1769" i="21"/>
  <c r="I1770" i="21" s="1"/>
  <c r="G1752" i="21"/>
  <c r="G1754" i="21" s="1"/>
  <c r="J1750" i="21"/>
  <c r="J1751" i="21"/>
  <c r="J1748" i="21"/>
  <c r="J1740" i="21"/>
  <c r="H1743" i="21"/>
  <c r="J1729" i="21"/>
  <c r="G1731" i="21"/>
  <c r="G1733" i="21" s="1"/>
  <c r="G1734" i="21" s="1"/>
  <c r="H1733" i="21"/>
  <c r="G1721" i="21"/>
  <c r="G1723" i="21" s="1"/>
  <c r="H1723" i="21"/>
  <c r="G1711" i="21"/>
  <c r="G1713" i="21" s="1"/>
  <c r="H1713" i="21"/>
  <c r="G1701" i="21"/>
  <c r="G1703" i="21" s="1"/>
  <c r="H1703" i="21"/>
  <c r="G1635" i="21"/>
  <c r="G1637" i="21" s="1"/>
  <c r="J1634" i="21"/>
  <c r="I1694" i="21"/>
  <c r="I1695" i="21" s="1"/>
  <c r="H1694" i="21"/>
  <c r="H1695" i="21" s="1"/>
  <c r="G1691" i="21"/>
  <c r="G1693" i="21" s="1"/>
  <c r="J1688" i="21"/>
  <c r="H1637" i="21"/>
  <c r="J1679" i="21"/>
  <c r="H1683" i="21"/>
  <c r="I1684" i="21"/>
  <c r="I1685" i="21" s="1"/>
  <c r="H1539" i="21"/>
  <c r="H1540" i="21" s="1"/>
  <c r="H1541" i="21" s="1"/>
  <c r="I1626" i="21"/>
  <c r="I1627" i="21" s="1"/>
  <c r="I1639" i="21"/>
  <c r="G1659" i="21"/>
  <c r="G1661" i="21" s="1"/>
  <c r="J1633" i="21"/>
  <c r="I1662" i="21"/>
  <c r="I1663" i="21" s="1"/>
  <c r="H1672" i="21"/>
  <c r="H1673" i="21" s="1"/>
  <c r="I1673" i="21"/>
  <c r="I1674" i="21" s="1"/>
  <c r="G1670" i="21"/>
  <c r="G1672" i="21" s="1"/>
  <c r="H1661" i="21"/>
  <c r="H1662" i="21" s="1"/>
  <c r="H1663" i="21" s="1"/>
  <c r="H1649" i="21"/>
  <c r="H1650" i="21" s="1"/>
  <c r="H1651" i="21" s="1"/>
  <c r="J1642" i="21"/>
  <c r="I1650" i="21"/>
  <c r="I1651" i="21" s="1"/>
  <c r="G1647" i="21"/>
  <c r="G1649" i="21" s="1"/>
  <c r="H1625" i="21"/>
  <c r="H1626" i="21" s="1"/>
  <c r="H1627" i="21" s="1"/>
  <c r="J1630" i="21"/>
  <c r="H1638" i="21"/>
  <c r="H1639" i="21" s="1"/>
  <c r="J1618" i="21"/>
  <c r="J1622" i="21"/>
  <c r="G1623" i="21"/>
  <c r="G1625" i="21" s="1"/>
  <c r="H1613" i="21"/>
  <c r="H1614" i="21" s="1"/>
  <c r="H1615" i="21" s="1"/>
  <c r="I1614" i="21"/>
  <c r="I1615" i="21" s="1"/>
  <c r="G1611" i="21"/>
  <c r="G1613" i="21" s="1"/>
  <c r="H1601" i="21"/>
  <c r="H1602" i="21" s="1"/>
  <c r="H1603" i="21" s="1"/>
  <c r="I1602" i="21"/>
  <c r="I1603" i="21" s="1"/>
  <c r="G1599" i="21"/>
  <c r="G1601" i="21" s="1"/>
  <c r="I1581" i="21"/>
  <c r="J1566" i="21"/>
  <c r="G1439" i="21"/>
  <c r="G1513" i="21"/>
  <c r="G1515" i="21" s="1"/>
  <c r="G1516" i="21" s="1"/>
  <c r="H1559" i="21"/>
  <c r="I1572" i="21"/>
  <c r="I1591" i="21"/>
  <c r="G1587" i="21"/>
  <c r="G1589" i="21" s="1"/>
  <c r="H1589" i="21"/>
  <c r="H1570" i="21"/>
  <c r="J1567" i="21"/>
  <c r="G1557" i="21"/>
  <c r="G1559" i="21" s="1"/>
  <c r="J1575" i="21"/>
  <c r="H1580" i="21"/>
  <c r="H1581" i="21" s="1"/>
  <c r="J1576" i="21"/>
  <c r="G1577" i="21"/>
  <c r="G1579" i="21" s="1"/>
  <c r="H1118" i="21"/>
  <c r="H1119" i="21" s="1"/>
  <c r="H1120" i="21" s="1"/>
  <c r="G1449" i="21"/>
  <c r="G1451" i="21" s="1"/>
  <c r="G1452" i="21" s="1"/>
  <c r="G1453" i="21" s="1"/>
  <c r="H1527" i="21"/>
  <c r="H1528" i="21" s="1"/>
  <c r="H1529" i="21" s="1"/>
  <c r="H1309" i="21"/>
  <c r="H1310" i="21" s="1"/>
  <c r="H1311" i="21" s="1"/>
  <c r="I1561" i="21"/>
  <c r="I1517" i="21"/>
  <c r="J1511" i="21"/>
  <c r="I1549" i="21"/>
  <c r="I1550" i="21" s="1"/>
  <c r="H1549" i="21"/>
  <c r="H1550" i="21" s="1"/>
  <c r="G1546" i="21"/>
  <c r="G1548" i="21" s="1"/>
  <c r="J1532" i="21"/>
  <c r="I1540" i="21"/>
  <c r="I1541" i="21" s="1"/>
  <c r="G1537" i="21"/>
  <c r="G1539" i="21" s="1"/>
  <c r="J1523" i="21"/>
  <c r="G1525" i="21"/>
  <c r="G1527" i="21" s="1"/>
  <c r="J1520" i="21"/>
  <c r="I1528" i="21"/>
  <c r="I1529" i="21" s="1"/>
  <c r="H1515" i="21"/>
  <c r="J1457" i="21"/>
  <c r="I1492" i="21"/>
  <c r="I1493" i="21" s="1"/>
  <c r="H1074" i="21"/>
  <c r="H1075" i="21" s="1"/>
  <c r="H1076" i="21" s="1"/>
  <c r="G1459" i="21"/>
  <c r="G1461" i="21" s="1"/>
  <c r="I1473" i="21"/>
  <c r="I1483" i="21"/>
  <c r="H1503" i="21"/>
  <c r="H1504" i="21" s="1"/>
  <c r="H1505" i="21" s="1"/>
  <c r="J1496" i="21"/>
  <c r="I1504" i="21"/>
  <c r="I1505" i="21" s="1"/>
  <c r="G1501" i="21"/>
  <c r="G1503" i="21" s="1"/>
  <c r="G1489" i="21"/>
  <c r="G1491" i="21" s="1"/>
  <c r="H1491" i="21"/>
  <c r="G1479" i="21"/>
  <c r="G1481" i="21" s="1"/>
  <c r="H1481" i="21"/>
  <c r="J1466" i="21"/>
  <c r="H1472" i="21"/>
  <c r="H1473" i="21" s="1"/>
  <c r="G1469" i="21"/>
  <c r="G1471" i="21" s="1"/>
  <c r="J1456" i="21"/>
  <c r="H1462" i="21"/>
  <c r="H1463" i="21" s="1"/>
  <c r="J1458" i="21"/>
  <c r="I1462" i="21"/>
  <c r="I1463" i="21" s="1"/>
  <c r="G1383" i="21"/>
  <c r="G1385" i="21" s="1"/>
  <c r="G1386" i="21" s="1"/>
  <c r="G1387" i="21" s="1"/>
  <c r="H1129" i="21"/>
  <c r="H1130" i="21" s="1"/>
  <c r="H1131" i="21" s="1"/>
  <c r="H1217" i="21"/>
  <c r="H1218" i="21" s="1"/>
  <c r="H1219" i="21" s="1"/>
  <c r="G1411" i="21"/>
  <c r="G1413" i="21" s="1"/>
  <c r="J1447" i="21"/>
  <c r="J1409" i="21"/>
  <c r="I1428" i="21"/>
  <c r="I1429" i="21" s="1"/>
  <c r="I1387" i="21"/>
  <c r="I1443" i="21"/>
  <c r="I1452" i="21"/>
  <c r="I1453" i="21" s="1"/>
  <c r="J1448" i="21"/>
  <c r="H1451" i="21"/>
  <c r="J1437" i="21"/>
  <c r="G1441" i="21"/>
  <c r="G1442" i="21" s="1"/>
  <c r="H1441" i="21"/>
  <c r="H1427" i="21"/>
  <c r="H1428" i="21" s="1"/>
  <c r="H1429" i="21" s="1"/>
  <c r="J1418" i="21"/>
  <c r="G1425" i="21"/>
  <c r="G1427" i="21" s="1"/>
  <c r="I1415" i="21"/>
  <c r="J1410" i="21"/>
  <c r="H1413" i="21"/>
  <c r="H1399" i="21"/>
  <c r="H1400" i="21" s="1"/>
  <c r="H1401" i="21" s="1"/>
  <c r="G1397" i="21"/>
  <c r="G1399" i="21" s="1"/>
  <c r="G1400" i="21" s="1"/>
  <c r="G1401" i="21" s="1"/>
  <c r="J1395" i="21"/>
  <c r="I1400" i="21"/>
  <c r="I1401" i="21" s="1"/>
  <c r="H1385" i="21"/>
  <c r="H1386" i="21" s="1"/>
  <c r="H1387" i="21" s="1"/>
  <c r="J1381" i="21"/>
  <c r="J1376" i="21"/>
  <c r="H1371" i="21"/>
  <c r="H1372" i="21" s="1"/>
  <c r="H1373" i="21" s="1"/>
  <c r="I1310" i="21"/>
  <c r="I1311" i="21" s="1"/>
  <c r="H1140" i="21"/>
  <c r="H1141" i="21" s="1"/>
  <c r="H1142" i="21" s="1"/>
  <c r="G1072" i="21"/>
  <c r="G1074" i="21" s="1"/>
  <c r="H1184" i="21"/>
  <c r="H1185" i="21" s="1"/>
  <c r="H1186" i="21" s="1"/>
  <c r="I1358" i="21"/>
  <c r="I1359" i="21" s="1"/>
  <c r="I1372" i="21"/>
  <c r="I1373" i="21" s="1"/>
  <c r="G1369" i="21"/>
  <c r="G1371" i="21" s="1"/>
  <c r="H1357" i="21"/>
  <c r="H1358" i="21" s="1"/>
  <c r="H1359" i="21" s="1"/>
  <c r="J1346" i="21"/>
  <c r="J1354" i="21"/>
  <c r="G1355" i="21"/>
  <c r="G1357" i="21" s="1"/>
  <c r="H1341" i="21"/>
  <c r="H1342" i="21" s="1"/>
  <c r="H1343" i="21" s="1"/>
  <c r="I1342" i="21"/>
  <c r="I1343" i="21" s="1"/>
  <c r="G1339" i="21"/>
  <c r="G1341" i="21" s="1"/>
  <c r="H1325" i="21"/>
  <c r="H1326" i="21" s="1"/>
  <c r="H1327" i="21" s="1"/>
  <c r="I1326" i="21"/>
  <c r="I1327" i="21" s="1"/>
  <c r="G1323" i="21"/>
  <c r="G1325" i="21" s="1"/>
  <c r="J1321" i="21"/>
  <c r="J1302" i="21"/>
  <c r="G1307" i="21"/>
  <c r="G1309" i="21" s="1"/>
  <c r="H1173" i="21"/>
  <c r="H1174" i="21" s="1"/>
  <c r="H1175" i="21" s="1"/>
  <c r="H1063" i="21"/>
  <c r="H1064" i="21" s="1"/>
  <c r="H1065" i="21" s="1"/>
  <c r="H1151" i="21"/>
  <c r="H1152" i="21" s="1"/>
  <c r="H1153" i="21" s="1"/>
  <c r="I1286" i="21"/>
  <c r="I1287" i="21" s="1"/>
  <c r="I1298" i="21"/>
  <c r="I1299" i="21" s="1"/>
  <c r="J1293" i="21"/>
  <c r="G1295" i="21"/>
  <c r="G1297" i="21" s="1"/>
  <c r="H1297" i="21"/>
  <c r="H1285" i="21"/>
  <c r="H1286" i="21" s="1"/>
  <c r="H1287" i="21" s="1"/>
  <c r="J1277" i="21"/>
  <c r="J1281" i="21"/>
  <c r="G1283" i="21"/>
  <c r="G1285" i="21" s="1"/>
  <c r="I1274" i="21"/>
  <c r="H1272" i="21"/>
  <c r="H1273" i="21" s="1"/>
  <c r="H1274" i="21" s="1"/>
  <c r="J1264" i="21"/>
  <c r="G1270" i="21"/>
  <c r="G1272" i="21" s="1"/>
  <c r="H1259" i="21"/>
  <c r="H1260" i="21" s="1"/>
  <c r="H1261" i="21" s="1"/>
  <c r="I1260" i="21"/>
  <c r="I1261" i="21" s="1"/>
  <c r="G1257" i="21"/>
  <c r="G1259" i="21" s="1"/>
  <c r="J1252" i="21"/>
  <c r="H1228" i="21"/>
  <c r="H1229" i="21" s="1"/>
  <c r="H1230" i="21" s="1"/>
  <c r="I1249" i="21"/>
  <c r="H1162" i="21"/>
  <c r="H1163" i="21" s="1"/>
  <c r="H1164" i="21" s="1"/>
  <c r="G1245" i="21"/>
  <c r="G1247" i="21" s="1"/>
  <c r="H1247" i="21"/>
  <c r="I1075" i="21"/>
  <c r="I1076" i="21" s="1"/>
  <c r="I1153" i="21"/>
  <c r="I1130" i="21"/>
  <c r="I1131" i="21" s="1"/>
  <c r="I1064" i="21"/>
  <c r="I1065" i="21" s="1"/>
  <c r="H1085" i="21"/>
  <c r="H1086" i="21" s="1"/>
  <c r="H1087" i="21" s="1"/>
  <c r="I1109" i="21"/>
  <c r="I1119" i="21"/>
  <c r="I1120" i="21" s="1"/>
  <c r="I1219" i="21"/>
  <c r="I1230" i="21"/>
  <c r="I1239" i="21"/>
  <c r="I1240" i="21" s="1"/>
  <c r="H1239" i="21"/>
  <c r="H1240" i="21" s="1"/>
  <c r="G1236" i="21"/>
  <c r="G1238" i="21" s="1"/>
  <c r="J1233" i="21"/>
  <c r="G1226" i="21"/>
  <c r="G1228" i="21" s="1"/>
  <c r="J1225" i="21"/>
  <c r="J1222" i="21"/>
  <c r="G1215" i="21"/>
  <c r="G1217" i="21" s="1"/>
  <c r="J1211" i="21"/>
  <c r="H1206" i="21"/>
  <c r="H1207" i="21" s="1"/>
  <c r="H1208" i="21" s="1"/>
  <c r="I1207" i="21"/>
  <c r="I1208" i="21" s="1"/>
  <c r="G1204" i="21"/>
  <c r="G1206" i="21" s="1"/>
  <c r="J1200" i="21"/>
  <c r="I1196" i="21"/>
  <c r="I1197" i="21" s="1"/>
  <c r="G1193" i="21"/>
  <c r="G1195" i="21" s="1"/>
  <c r="H1195" i="21"/>
  <c r="J1180" i="21"/>
  <c r="I1185" i="21"/>
  <c r="I1186" i="21" s="1"/>
  <c r="G1182" i="21"/>
  <c r="G1184" i="21" s="1"/>
  <c r="J1178" i="21"/>
  <c r="I1174" i="21"/>
  <c r="I1175" i="21" s="1"/>
  <c r="G1171" i="21"/>
  <c r="G1173" i="21" s="1"/>
  <c r="J1167" i="21"/>
  <c r="I1163" i="21"/>
  <c r="I1164" i="21" s="1"/>
  <c r="G1160" i="21"/>
  <c r="G1162" i="21" s="1"/>
  <c r="J1158" i="21"/>
  <c r="J1156" i="21"/>
  <c r="J1145" i="21"/>
  <c r="G1149" i="21"/>
  <c r="G1151" i="21" s="1"/>
  <c r="J1148" i="21"/>
  <c r="J1134" i="21"/>
  <c r="G1138" i="21"/>
  <c r="G1140" i="21" s="1"/>
  <c r="G1141" i="21" s="1"/>
  <c r="J1136" i="21"/>
  <c r="I1141" i="21"/>
  <c r="I1142" i="21" s="1"/>
  <c r="G1127" i="21"/>
  <c r="G1129" i="21" s="1"/>
  <c r="J1123" i="21"/>
  <c r="G1116" i="21"/>
  <c r="G1118" i="21" s="1"/>
  <c r="J1112" i="21"/>
  <c r="G1105" i="21"/>
  <c r="G1107" i="21" s="1"/>
  <c r="H1107" i="21"/>
  <c r="H1096" i="21"/>
  <c r="I1097" i="21"/>
  <c r="I1098" i="21" s="1"/>
  <c r="G1094" i="21"/>
  <c r="G1096" i="21" s="1"/>
  <c r="J1092" i="21"/>
  <c r="J1081" i="21"/>
  <c r="I1086" i="21"/>
  <c r="I1087" i="21" s="1"/>
  <c r="G1083" i="21"/>
  <c r="G1085" i="21" s="1"/>
  <c r="J1079" i="21"/>
  <c r="J1070" i="21"/>
  <c r="J1068" i="21"/>
  <c r="J1071" i="21"/>
  <c r="J1059" i="21"/>
  <c r="G1061" i="21"/>
  <c r="G1063" i="21" s="1"/>
  <c r="J1057" i="21"/>
  <c r="H1052" i="21"/>
  <c r="H1053" i="21" s="1"/>
  <c r="H1054" i="21" s="1"/>
  <c r="I1053" i="21"/>
  <c r="I1054" i="21" s="1"/>
  <c r="G1050" i="21"/>
  <c r="G1052" i="21" s="1"/>
  <c r="J1046" i="21"/>
  <c r="J1559" i="21" l="1"/>
  <c r="J1683" i="21"/>
  <c r="J1754" i="21"/>
  <c r="G1755" i="21"/>
  <c r="G1756" i="21" s="1"/>
  <c r="J1756" i="21" s="1"/>
  <c r="H176" i="11" s="1"/>
  <c r="I176" i="11" s="1"/>
  <c r="J1768" i="21"/>
  <c r="G1769" i="21"/>
  <c r="G1770" i="21" s="1"/>
  <c r="J1770" i="21" s="1"/>
  <c r="H177" i="11" s="1"/>
  <c r="I177" i="11" s="1"/>
  <c r="H1744" i="21"/>
  <c r="H1745" i="21" s="1"/>
  <c r="J1743" i="21"/>
  <c r="G1744" i="21"/>
  <c r="H1734" i="21"/>
  <c r="H1735" i="21" s="1"/>
  <c r="G1735" i="21"/>
  <c r="J1733" i="21"/>
  <c r="J1723" i="21"/>
  <c r="G1724" i="21"/>
  <c r="H1724" i="21"/>
  <c r="H1725" i="21" s="1"/>
  <c r="J1713" i="21"/>
  <c r="G1714" i="21"/>
  <c r="H1714" i="21"/>
  <c r="H1715" i="21" s="1"/>
  <c r="J1703" i="21"/>
  <c r="G1704" i="21"/>
  <c r="H1704" i="21"/>
  <c r="H1705" i="21" s="1"/>
  <c r="J1637" i="21"/>
  <c r="J1693" i="21"/>
  <c r="G1694" i="21"/>
  <c r="J1694" i="21" s="1"/>
  <c r="H1684" i="21"/>
  <c r="H1685" i="21" s="1"/>
  <c r="J1685" i="21" s="1"/>
  <c r="H168" i="11" s="1"/>
  <c r="I168" i="11" s="1"/>
  <c r="G1638" i="21"/>
  <c r="J1638" i="21" s="1"/>
  <c r="J1515" i="21"/>
  <c r="H1674" i="21"/>
  <c r="J1672" i="21"/>
  <c r="G1673" i="21"/>
  <c r="J1673" i="21" s="1"/>
  <c r="J1661" i="21"/>
  <c r="G1662" i="21"/>
  <c r="J1662" i="21" s="1"/>
  <c r="J1649" i="21"/>
  <c r="G1650" i="21"/>
  <c r="J1650" i="21" s="1"/>
  <c r="J1625" i="21"/>
  <c r="G1626" i="21"/>
  <c r="J1626" i="21" s="1"/>
  <c r="J1613" i="21"/>
  <c r="G1614" i="21"/>
  <c r="J1614" i="21" s="1"/>
  <c r="J1601" i="21"/>
  <c r="G1602" i="21"/>
  <c r="J1602" i="21" s="1"/>
  <c r="J1589" i="21"/>
  <c r="G1590" i="21"/>
  <c r="H1590" i="21"/>
  <c r="H1591" i="21" s="1"/>
  <c r="H1571" i="21"/>
  <c r="H1572" i="21" s="1"/>
  <c r="J1570" i="21"/>
  <c r="G1571" i="21"/>
  <c r="J1579" i="21"/>
  <c r="G1580" i="21"/>
  <c r="J1580" i="21" s="1"/>
  <c r="H1560" i="21"/>
  <c r="H1561" i="21" s="1"/>
  <c r="G1560" i="21"/>
  <c r="G1561" i="21" s="1"/>
  <c r="J1399" i="21"/>
  <c r="J1548" i="21"/>
  <c r="G1549" i="21"/>
  <c r="J1549" i="21" s="1"/>
  <c r="J1539" i="21"/>
  <c r="G1540" i="21"/>
  <c r="J1540" i="21" s="1"/>
  <c r="J1527" i="21"/>
  <c r="G1528" i="21"/>
  <c r="G1529" i="21" s="1"/>
  <c r="J1529" i="21" s="1"/>
  <c r="H153" i="11" s="1"/>
  <c r="I153" i="11" s="1"/>
  <c r="H1516" i="21"/>
  <c r="H1517" i="21" s="1"/>
  <c r="G1517" i="21"/>
  <c r="J1461" i="21"/>
  <c r="G1462" i="21"/>
  <c r="J1462" i="21" s="1"/>
  <c r="J1503" i="21"/>
  <c r="G1504" i="21"/>
  <c r="J1504" i="21" s="1"/>
  <c r="J1491" i="21"/>
  <c r="G1492" i="21"/>
  <c r="G1493" i="21" s="1"/>
  <c r="H1492" i="21"/>
  <c r="H1493" i="21" s="1"/>
  <c r="H1482" i="21"/>
  <c r="H1483" i="21" s="1"/>
  <c r="J1481" i="21"/>
  <c r="G1482" i="21"/>
  <c r="J1471" i="21"/>
  <c r="G1472" i="21"/>
  <c r="J1472" i="21" s="1"/>
  <c r="H1452" i="21"/>
  <c r="H1453" i="21" s="1"/>
  <c r="J1453" i="21" s="1"/>
  <c r="H146" i="11" s="1"/>
  <c r="I146" i="11" s="1"/>
  <c r="J1451" i="21"/>
  <c r="H1442" i="21"/>
  <c r="H1443" i="21" s="1"/>
  <c r="G1443" i="21"/>
  <c r="J1441" i="21"/>
  <c r="J1427" i="21"/>
  <c r="G1428" i="21"/>
  <c r="J1428" i="21" s="1"/>
  <c r="H1414" i="21"/>
  <c r="H1415" i="21" s="1"/>
  <c r="J1413" i="21"/>
  <c r="G1414" i="21"/>
  <c r="J1401" i="21"/>
  <c r="H142" i="11" s="1"/>
  <c r="I142" i="11" s="1"/>
  <c r="J1400" i="21"/>
  <c r="J1385" i="21"/>
  <c r="J1386" i="21"/>
  <c r="J1387" i="21"/>
  <c r="H141" i="11" s="1"/>
  <c r="I141" i="11" s="1"/>
  <c r="J1371" i="21"/>
  <c r="G1372" i="21"/>
  <c r="J1372" i="21" s="1"/>
  <c r="J1357" i="21"/>
  <c r="G1358" i="21"/>
  <c r="J1358" i="21" s="1"/>
  <c r="J1341" i="21"/>
  <c r="G1342" i="21"/>
  <c r="J1342" i="21" s="1"/>
  <c r="J1325" i="21"/>
  <c r="G1326" i="21"/>
  <c r="G1327" i="21" s="1"/>
  <c r="J1327" i="21" s="1"/>
  <c r="H137" i="11" s="1"/>
  <c r="I137" i="11" s="1"/>
  <c r="J1309" i="21"/>
  <c r="G1310" i="21"/>
  <c r="J1310" i="21" s="1"/>
  <c r="G1298" i="21"/>
  <c r="G1299" i="21" s="1"/>
  <c r="J1297" i="21"/>
  <c r="H1298" i="21"/>
  <c r="H1299" i="21" s="1"/>
  <c r="J1285" i="21"/>
  <c r="G1286" i="21"/>
  <c r="J1286" i="21" s="1"/>
  <c r="J1272" i="21"/>
  <c r="G1273" i="21"/>
  <c r="J1273" i="21" s="1"/>
  <c r="J1259" i="21"/>
  <c r="G1260" i="21"/>
  <c r="J1260" i="21" s="1"/>
  <c r="J1247" i="21"/>
  <c r="G1248" i="21"/>
  <c r="G1249" i="21" s="1"/>
  <c r="H1248" i="21"/>
  <c r="H1249" i="21" s="1"/>
  <c r="J1238" i="21"/>
  <c r="G1239" i="21"/>
  <c r="J1239" i="21" s="1"/>
  <c r="J1228" i="21"/>
  <c r="G1229" i="21"/>
  <c r="J1229" i="21" s="1"/>
  <c r="J1217" i="21"/>
  <c r="G1218" i="21"/>
  <c r="J1218" i="21" s="1"/>
  <c r="J1206" i="21"/>
  <c r="G1207" i="21"/>
  <c r="J1207" i="21" s="1"/>
  <c r="J1195" i="21"/>
  <c r="G1196" i="21"/>
  <c r="G1197" i="21" s="1"/>
  <c r="H1196" i="21"/>
  <c r="H1197" i="21" s="1"/>
  <c r="G1185" i="21"/>
  <c r="J1185" i="21" s="1"/>
  <c r="J1184" i="21"/>
  <c r="J1173" i="21"/>
  <c r="G1174" i="21"/>
  <c r="J1174" i="21" s="1"/>
  <c r="J1162" i="21"/>
  <c r="G1163" i="21"/>
  <c r="J1163" i="21" s="1"/>
  <c r="J1151" i="21"/>
  <c r="G1152" i="21"/>
  <c r="J1152" i="21" s="1"/>
  <c r="J1140" i="21"/>
  <c r="J1141" i="21"/>
  <c r="G1142" i="21"/>
  <c r="J1142" i="21" s="1"/>
  <c r="H120" i="11" s="1"/>
  <c r="J1129" i="21"/>
  <c r="G1130" i="21"/>
  <c r="J1130" i="21" s="1"/>
  <c r="J1118" i="21"/>
  <c r="G1119" i="21"/>
  <c r="J1119" i="21" s="1"/>
  <c r="J1107" i="21"/>
  <c r="G1108" i="21"/>
  <c r="G1109" i="21" s="1"/>
  <c r="H1108" i="21"/>
  <c r="H1109" i="21" s="1"/>
  <c r="J1096" i="21"/>
  <c r="G1097" i="21"/>
  <c r="G1098" i="21" s="1"/>
  <c r="H1097" i="21"/>
  <c r="H1098" i="21" s="1"/>
  <c r="J1085" i="21"/>
  <c r="G1086" i="21"/>
  <c r="J1086" i="21" s="1"/>
  <c r="J1074" i="21"/>
  <c r="G1075" i="21"/>
  <c r="J1075" i="21" s="1"/>
  <c r="J1063" i="21"/>
  <c r="G1064" i="21"/>
  <c r="J1064" i="21" s="1"/>
  <c r="J1052" i="21"/>
  <c r="G1053" i="21"/>
  <c r="J1053" i="21" s="1"/>
  <c r="G1639" i="21" l="1"/>
  <c r="J1639" i="21" s="1"/>
  <c r="H164" i="11" s="1"/>
  <c r="I164" i="11" s="1"/>
  <c r="J1755" i="21"/>
  <c r="J1714" i="21"/>
  <c r="J1744" i="21"/>
  <c r="J1769" i="21"/>
  <c r="G1745" i="21"/>
  <c r="J1745" i="21" s="1"/>
  <c r="H175" i="11" s="1"/>
  <c r="I175" i="11" s="1"/>
  <c r="J1734" i="21"/>
  <c r="J1735" i="21"/>
  <c r="H174" i="11" s="1"/>
  <c r="I174" i="11" s="1"/>
  <c r="J1724" i="21"/>
  <c r="G1725" i="21"/>
  <c r="J1725" i="21" s="1"/>
  <c r="H173" i="11" s="1"/>
  <c r="I173" i="11" s="1"/>
  <c r="G1715" i="21"/>
  <c r="J1715" i="21" s="1"/>
  <c r="H172" i="11" s="1"/>
  <c r="I172" i="11" s="1"/>
  <c r="J1704" i="21"/>
  <c r="G1705" i="21"/>
  <c r="J1705" i="21" s="1"/>
  <c r="H171" i="11" s="1"/>
  <c r="I171" i="11" s="1"/>
  <c r="G1695" i="21"/>
  <c r="J1695" i="21" s="1"/>
  <c r="H169" i="11" s="1"/>
  <c r="I169" i="11" s="1"/>
  <c r="J1684" i="21"/>
  <c r="G1674" i="21"/>
  <c r="J1674" i="21" s="1"/>
  <c r="H167" i="11" s="1"/>
  <c r="I167" i="11" s="1"/>
  <c r="G1663" i="21"/>
  <c r="J1663" i="21" s="1"/>
  <c r="H166" i="11" s="1"/>
  <c r="I166" i="11" s="1"/>
  <c r="G1651" i="21"/>
  <c r="J1651" i="21" s="1"/>
  <c r="H165" i="11" s="1"/>
  <c r="I165" i="11" s="1"/>
  <c r="G1627" i="21"/>
  <c r="J1627" i="21" s="1"/>
  <c r="H163" i="11" s="1"/>
  <c r="I163" i="11" s="1"/>
  <c r="G1615" i="21"/>
  <c r="J1615" i="21" s="1"/>
  <c r="H162" i="11" s="1"/>
  <c r="I162" i="11" s="1"/>
  <c r="G1603" i="21"/>
  <c r="J1603" i="21" s="1"/>
  <c r="H161" i="11" s="1"/>
  <c r="I161" i="11" s="1"/>
  <c r="G1359" i="21"/>
  <c r="J1359" i="21" s="1"/>
  <c r="H139" i="11" s="1"/>
  <c r="I139" i="11" s="1"/>
  <c r="J1590" i="21"/>
  <c r="G1591" i="21"/>
  <c r="J1591" i="21" s="1"/>
  <c r="H160" i="11" s="1"/>
  <c r="I160" i="11" s="1"/>
  <c r="J1571" i="21"/>
  <c r="G1572" i="21"/>
  <c r="J1572" i="21" s="1"/>
  <c r="H158" i="11" s="1"/>
  <c r="I158" i="11" s="1"/>
  <c r="G1581" i="21"/>
  <c r="J1581" i="21" s="1"/>
  <c r="H159" i="11" s="1"/>
  <c r="I159" i="11" s="1"/>
  <c r="G1550" i="21"/>
  <c r="J1550" i="21" s="1"/>
  <c r="H156" i="11" s="1"/>
  <c r="I156" i="11" s="1"/>
  <c r="G1463" i="21"/>
  <c r="J1463" i="21" s="1"/>
  <c r="H147" i="11" s="1"/>
  <c r="I147" i="11" s="1"/>
  <c r="J1561" i="21"/>
  <c r="H157" i="11" s="1"/>
  <c r="I157" i="11" s="1"/>
  <c r="J1560" i="21"/>
  <c r="G1541" i="21"/>
  <c r="J1541" i="21" s="1"/>
  <c r="H154" i="11" s="1"/>
  <c r="I154" i="11" s="1"/>
  <c r="J1528" i="21"/>
  <c r="J1517" i="21"/>
  <c r="H152" i="11" s="1"/>
  <c r="I152" i="11" s="1"/>
  <c r="J1516" i="21"/>
  <c r="J1482" i="21"/>
  <c r="G1230" i="21"/>
  <c r="J1230" i="21" s="1"/>
  <c r="H128" i="11" s="1"/>
  <c r="G1505" i="21"/>
  <c r="J1505" i="21" s="1"/>
  <c r="H151" i="11" s="1"/>
  <c r="I151" i="11" s="1"/>
  <c r="J1492" i="21"/>
  <c r="J1493" i="21"/>
  <c r="H150" i="11" s="1"/>
  <c r="I150" i="11" s="1"/>
  <c r="G1483" i="21"/>
  <c r="J1483" i="21" s="1"/>
  <c r="H149" i="11" s="1"/>
  <c r="I149" i="11" s="1"/>
  <c r="G1473" i="21"/>
  <c r="J1473" i="21" s="1"/>
  <c r="H148" i="11" s="1"/>
  <c r="I148" i="11" s="1"/>
  <c r="J1452" i="21"/>
  <c r="J1443" i="21"/>
  <c r="H145" i="11" s="1"/>
  <c r="I145" i="11" s="1"/>
  <c r="J1442" i="21"/>
  <c r="G1429" i="21"/>
  <c r="J1429" i="21" s="1"/>
  <c r="H144" i="11" s="1"/>
  <c r="I144" i="11" s="1"/>
  <c r="J1414" i="21"/>
  <c r="G1415" i="21"/>
  <c r="J1415" i="21" s="1"/>
  <c r="H143" i="11" s="1"/>
  <c r="I143" i="11" s="1"/>
  <c r="G1373" i="21"/>
  <c r="J1373" i="21" s="1"/>
  <c r="H140" i="11" s="1"/>
  <c r="I140" i="11" s="1"/>
  <c r="G1343" i="21"/>
  <c r="J1343" i="21" s="1"/>
  <c r="H138" i="11" s="1"/>
  <c r="I138" i="11" s="1"/>
  <c r="J1326" i="21"/>
  <c r="G1311" i="21"/>
  <c r="J1311" i="21" s="1"/>
  <c r="H136" i="11" s="1"/>
  <c r="I136" i="11" s="1"/>
  <c r="J1299" i="21"/>
  <c r="H135" i="11" s="1"/>
  <c r="I135" i="11" s="1"/>
  <c r="J1298" i="21"/>
  <c r="G1287" i="21"/>
  <c r="J1287" i="21" s="1"/>
  <c r="H134" i="11" s="1"/>
  <c r="I134" i="11" s="1"/>
  <c r="G1274" i="21"/>
  <c r="J1274" i="21" s="1"/>
  <c r="H133" i="11" s="1"/>
  <c r="I133" i="11" s="1"/>
  <c r="G1261" i="21"/>
  <c r="J1261" i="21" s="1"/>
  <c r="H132" i="11" s="1"/>
  <c r="I132" i="11" s="1"/>
  <c r="G1087" i="21"/>
  <c r="J1087" i="21" s="1"/>
  <c r="H115" i="11" s="1"/>
  <c r="J1249" i="21"/>
  <c r="H131" i="11" s="1"/>
  <c r="I131" i="11" s="1"/>
  <c r="J1248" i="21"/>
  <c r="G1240" i="21"/>
  <c r="J1240" i="21" s="1"/>
  <c r="H129" i="11" s="1"/>
  <c r="G1219" i="21"/>
  <c r="J1219" i="21" s="1"/>
  <c r="H127" i="11" s="1"/>
  <c r="G1208" i="21"/>
  <c r="J1208" i="21" s="1"/>
  <c r="H126" i="11" s="1"/>
  <c r="J1197" i="21"/>
  <c r="H125" i="11" s="1"/>
  <c r="J1196" i="21"/>
  <c r="G1186" i="21"/>
  <c r="J1186" i="21" s="1"/>
  <c r="H124" i="11" s="1"/>
  <c r="G1175" i="21"/>
  <c r="J1175" i="21" s="1"/>
  <c r="H123" i="11" s="1"/>
  <c r="G1164" i="21"/>
  <c r="J1164" i="21" s="1"/>
  <c r="H122" i="11" s="1"/>
  <c r="G1153" i="21"/>
  <c r="J1153" i="21" s="1"/>
  <c r="H121" i="11" s="1"/>
  <c r="G1131" i="21"/>
  <c r="J1131" i="21" s="1"/>
  <c r="H119" i="11" s="1"/>
  <c r="G1120" i="21"/>
  <c r="J1120" i="21" s="1"/>
  <c r="H118" i="11" s="1"/>
  <c r="J1108" i="21"/>
  <c r="J1109" i="21"/>
  <c r="H117" i="11" s="1"/>
  <c r="J1098" i="21"/>
  <c r="H116" i="11" s="1"/>
  <c r="J1097" i="21"/>
  <c r="G1076" i="21"/>
  <c r="J1076" i="21" s="1"/>
  <c r="H114" i="11" s="1"/>
  <c r="G1065" i="21"/>
  <c r="J1065" i="21" s="1"/>
  <c r="H113" i="11" s="1"/>
  <c r="G1054" i="21"/>
  <c r="J1054" i="21" s="1"/>
  <c r="H112" i="11" s="1"/>
  <c r="I170" i="11" l="1"/>
  <c r="F13" i="6" s="1"/>
  <c r="I155" i="11"/>
  <c r="F12" i="6" s="1"/>
  <c r="I130" i="11"/>
  <c r="F11" i="6" s="1"/>
  <c r="I114" i="11" l="1"/>
  <c r="I115" i="11"/>
  <c r="I116" i="11"/>
  <c r="I117" i="11"/>
  <c r="I118" i="11"/>
  <c r="I119" i="11"/>
  <c r="I120" i="11"/>
  <c r="I121" i="11"/>
  <c r="I122" i="11"/>
  <c r="I123" i="11"/>
  <c r="I124" i="11"/>
  <c r="I125" i="11"/>
  <c r="I126" i="11"/>
  <c r="I127" i="11"/>
  <c r="I128" i="11"/>
  <c r="I129" i="11"/>
  <c r="I113" i="11"/>
  <c r="I112" i="11"/>
  <c r="I1041" i="21"/>
  <c r="G1038" i="21"/>
  <c r="J1038" i="21" s="1"/>
  <c r="G1037" i="21"/>
  <c r="J1037" i="21" s="1"/>
  <c r="H1036" i="21"/>
  <c r="J1036" i="21" s="1"/>
  <c r="I1031" i="21"/>
  <c r="G1028" i="21"/>
  <c r="J1028" i="21" s="1"/>
  <c r="G1027" i="21"/>
  <c r="H1026" i="21"/>
  <c r="J1026" i="21" s="1"/>
  <c r="I1021" i="21"/>
  <c r="G1018" i="21"/>
  <c r="J1018" i="21" s="1"/>
  <c r="G1017" i="21"/>
  <c r="H1016" i="21"/>
  <c r="J1016" i="21" s="1"/>
  <c r="I1011" i="21"/>
  <c r="G1008" i="21"/>
  <c r="J1008" i="21" s="1"/>
  <c r="G1007" i="21"/>
  <c r="H1006" i="21"/>
  <c r="J1006" i="21" s="1"/>
  <c r="I1001" i="21"/>
  <c r="G998" i="21"/>
  <c r="J998" i="21" s="1"/>
  <c r="G997" i="21"/>
  <c r="J997" i="21" s="1"/>
  <c r="H996" i="21"/>
  <c r="J996" i="21" s="1"/>
  <c r="I991" i="21"/>
  <c r="I992" i="21" s="1"/>
  <c r="G988" i="21"/>
  <c r="J988" i="21" s="1"/>
  <c r="G987" i="21"/>
  <c r="H986" i="21"/>
  <c r="J986" i="21" s="1"/>
  <c r="I981" i="21"/>
  <c r="I982" i="21" s="1"/>
  <c r="G978" i="21"/>
  <c r="J978" i="21" s="1"/>
  <c r="G977" i="21"/>
  <c r="H976" i="21"/>
  <c r="J976" i="21" s="1"/>
  <c r="I971" i="21"/>
  <c r="I972" i="21" s="1"/>
  <c r="G968" i="21"/>
  <c r="J968" i="21" s="1"/>
  <c r="G967" i="21"/>
  <c r="J967" i="21" s="1"/>
  <c r="H966" i="21"/>
  <c r="J966" i="21" s="1"/>
  <c r="I961" i="21"/>
  <c r="G958" i="21"/>
  <c r="G957" i="21"/>
  <c r="H956" i="21"/>
  <c r="J956" i="21" s="1"/>
  <c r="I951" i="21"/>
  <c r="G948" i="21"/>
  <c r="G947" i="21"/>
  <c r="H946" i="21"/>
  <c r="H951" i="21" s="1"/>
  <c r="I941" i="21"/>
  <c r="G938" i="21"/>
  <c r="G937" i="21"/>
  <c r="J937" i="21" s="1"/>
  <c r="H936" i="21"/>
  <c r="J936" i="21" s="1"/>
  <c r="H935" i="21"/>
  <c r="I930" i="21"/>
  <c r="G927" i="21"/>
  <c r="J927" i="21" s="1"/>
  <c r="G926" i="21"/>
  <c r="H925" i="21"/>
  <c r="J925" i="21" s="1"/>
  <c r="H924" i="21"/>
  <c r="J924" i="21" s="1"/>
  <c r="H923" i="21"/>
  <c r="I918" i="21"/>
  <c r="G915" i="21"/>
  <c r="J915" i="21" s="1"/>
  <c r="G914" i="21"/>
  <c r="J914" i="21" s="1"/>
  <c r="H913" i="21"/>
  <c r="J913" i="21" s="1"/>
  <c r="H912" i="21"/>
  <c r="I907" i="21"/>
  <c r="G904" i="21"/>
  <c r="G903" i="21"/>
  <c r="H902" i="21"/>
  <c r="J902" i="21" s="1"/>
  <c r="H901" i="21"/>
  <c r="I896" i="21"/>
  <c r="G893" i="21"/>
  <c r="J893" i="21" s="1"/>
  <c r="G892" i="21"/>
  <c r="H891" i="21"/>
  <c r="J891" i="21" s="1"/>
  <c r="H890" i="21"/>
  <c r="I885" i="21"/>
  <c r="I886" i="21" s="1"/>
  <c r="G882" i="21"/>
  <c r="J882" i="21" s="1"/>
  <c r="G881" i="21"/>
  <c r="J881" i="21" s="1"/>
  <c r="H880" i="21"/>
  <c r="J880" i="21" s="1"/>
  <c r="H879" i="21"/>
  <c r="J879" i="21" s="1"/>
  <c r="H878" i="21"/>
  <c r="I873" i="21"/>
  <c r="G870" i="21"/>
  <c r="G869" i="21"/>
  <c r="J869" i="21" s="1"/>
  <c r="H868" i="21"/>
  <c r="J868" i="21" s="1"/>
  <c r="H867" i="21"/>
  <c r="J867" i="21" s="1"/>
  <c r="H866" i="21"/>
  <c r="H855" i="21"/>
  <c r="J855" i="21" s="1"/>
  <c r="I861" i="21"/>
  <c r="G858" i="21"/>
  <c r="J858" i="21" s="1"/>
  <c r="G857" i="21"/>
  <c r="J857" i="21" s="1"/>
  <c r="H856" i="21"/>
  <c r="J856" i="21" s="1"/>
  <c r="H854" i="21"/>
  <c r="I849" i="21"/>
  <c r="G846" i="21"/>
  <c r="G845" i="21"/>
  <c r="H844" i="21"/>
  <c r="J844" i="21" s="1"/>
  <c r="I839" i="21"/>
  <c r="I840" i="21" s="1"/>
  <c r="G836" i="21"/>
  <c r="G835" i="21"/>
  <c r="J835" i="21" s="1"/>
  <c r="H834" i="21"/>
  <c r="J834" i="21" s="1"/>
  <c r="I829" i="21"/>
  <c r="G826" i="21"/>
  <c r="J826" i="21" s="1"/>
  <c r="G825" i="21"/>
  <c r="H824" i="21"/>
  <c r="H829" i="21" s="1"/>
  <c r="I819" i="21"/>
  <c r="G816" i="21"/>
  <c r="J816" i="21" s="1"/>
  <c r="G815" i="21"/>
  <c r="J815" i="21" s="1"/>
  <c r="H814" i="21"/>
  <c r="J814" i="21" s="1"/>
  <c r="I809" i="21"/>
  <c r="G806" i="21"/>
  <c r="J806" i="21" s="1"/>
  <c r="G805" i="21"/>
  <c r="J805" i="21" s="1"/>
  <c r="H804" i="21"/>
  <c r="H809" i="21" s="1"/>
  <c r="I799" i="21"/>
  <c r="G796" i="21"/>
  <c r="J796" i="21" s="1"/>
  <c r="G795" i="21"/>
  <c r="H794" i="21"/>
  <c r="J794" i="21" s="1"/>
  <c r="I789" i="21"/>
  <c r="G786" i="21"/>
  <c r="G785" i="21"/>
  <c r="J785" i="21" s="1"/>
  <c r="H784" i="21"/>
  <c r="J784" i="21" s="1"/>
  <c r="I779" i="21"/>
  <c r="I780" i="21" s="1"/>
  <c r="G776" i="21"/>
  <c r="J776" i="21" s="1"/>
  <c r="G775" i="21"/>
  <c r="J775" i="21" s="1"/>
  <c r="H774" i="21"/>
  <c r="J774" i="21" s="1"/>
  <c r="I769" i="21"/>
  <c r="I770" i="21" s="1"/>
  <c r="G766" i="21"/>
  <c r="G765" i="21"/>
  <c r="J765" i="21" s="1"/>
  <c r="H764" i="21"/>
  <c r="J764" i="21" s="1"/>
  <c r="I759" i="21"/>
  <c r="I760" i="21" s="1"/>
  <c r="G756" i="21"/>
  <c r="G755" i="21"/>
  <c r="H754" i="21"/>
  <c r="J754" i="21" s="1"/>
  <c r="H753" i="21"/>
  <c r="M24" i="22"/>
  <c r="M23" i="22"/>
  <c r="M22" i="22"/>
  <c r="M21" i="22"/>
  <c r="M20" i="22"/>
  <c r="M19" i="22"/>
  <c r="M18" i="22"/>
  <c r="M17" i="22"/>
  <c r="M16" i="22"/>
  <c r="M15" i="22"/>
  <c r="M14" i="22"/>
  <c r="M13" i="22"/>
  <c r="M12" i="22"/>
  <c r="M11" i="22"/>
  <c r="M10" i="22"/>
  <c r="M9" i="22"/>
  <c r="M8" i="22"/>
  <c r="M7" i="22"/>
  <c r="M6" i="22"/>
  <c r="M5" i="22"/>
  <c r="M4" i="22"/>
  <c r="I748" i="21"/>
  <c r="G745" i="21"/>
  <c r="G744" i="21"/>
  <c r="H743" i="21"/>
  <c r="J743" i="21" s="1"/>
  <c r="I738" i="21"/>
  <c r="G735" i="21"/>
  <c r="J735" i="21" s="1"/>
  <c r="G734" i="21"/>
  <c r="H733" i="21"/>
  <c r="H738" i="21" s="1"/>
  <c r="I728" i="21"/>
  <c r="G725" i="21"/>
  <c r="J725" i="21" s="1"/>
  <c r="G724" i="21"/>
  <c r="J724" i="21" s="1"/>
  <c r="H723" i="21"/>
  <c r="J723" i="21" s="1"/>
  <c r="I718" i="21"/>
  <c r="G715" i="21"/>
  <c r="G714" i="21"/>
  <c r="J714" i="21" s="1"/>
  <c r="H713" i="21"/>
  <c r="H718" i="21" s="1"/>
  <c r="I708" i="21"/>
  <c r="G705" i="21"/>
  <c r="G704" i="21"/>
  <c r="J704" i="21" s="1"/>
  <c r="H703" i="21"/>
  <c r="J703" i="21" s="1"/>
  <c r="I698" i="21"/>
  <c r="G695" i="21"/>
  <c r="J695" i="21" s="1"/>
  <c r="G694" i="21"/>
  <c r="J694" i="21" s="1"/>
  <c r="H693" i="21"/>
  <c r="J693" i="21" s="1"/>
  <c r="I688" i="21"/>
  <c r="G685" i="21"/>
  <c r="J685" i="21" s="1"/>
  <c r="G684" i="21"/>
  <c r="J684" i="21" s="1"/>
  <c r="H683" i="21"/>
  <c r="J683" i="21" s="1"/>
  <c r="I678" i="21"/>
  <c r="G675" i="21"/>
  <c r="J675" i="21" s="1"/>
  <c r="G674" i="21"/>
  <c r="J674" i="21" s="1"/>
  <c r="H673" i="21"/>
  <c r="H678" i="21" s="1"/>
  <c r="I668" i="21"/>
  <c r="I669" i="21" s="1"/>
  <c r="G665" i="21"/>
  <c r="G664" i="21"/>
  <c r="J664" i="21" s="1"/>
  <c r="H663" i="21"/>
  <c r="J663" i="21" s="1"/>
  <c r="I658" i="21"/>
  <c r="G655" i="21"/>
  <c r="J655" i="21" s="1"/>
  <c r="G654" i="21"/>
  <c r="H653" i="21"/>
  <c r="H658" i="21" s="1"/>
  <c r="I648" i="21"/>
  <c r="I649" i="21" s="1"/>
  <c r="G645" i="21"/>
  <c r="G644" i="21"/>
  <c r="H643" i="21"/>
  <c r="J643" i="21" s="1"/>
  <c r="I638" i="21"/>
  <c r="G635" i="21"/>
  <c r="J635" i="21" s="1"/>
  <c r="G634" i="21"/>
  <c r="J634" i="21" s="1"/>
  <c r="H633" i="21"/>
  <c r="H638" i="21" s="1"/>
  <c r="I628" i="21"/>
  <c r="G625" i="21"/>
  <c r="G624" i="21"/>
  <c r="H623" i="21"/>
  <c r="H628" i="21" s="1"/>
  <c r="I618" i="21"/>
  <c r="G615" i="21"/>
  <c r="J615" i="21" s="1"/>
  <c r="G614" i="21"/>
  <c r="J614" i="21" s="1"/>
  <c r="H613" i="21"/>
  <c r="J613" i="21" s="1"/>
  <c r="I608" i="21"/>
  <c r="G605" i="21"/>
  <c r="J605" i="21" s="1"/>
  <c r="G604" i="21"/>
  <c r="J604" i="21" s="1"/>
  <c r="H603" i="21"/>
  <c r="J603" i="21" s="1"/>
  <c r="I598" i="21"/>
  <c r="G595" i="21"/>
  <c r="G594" i="21"/>
  <c r="H593" i="21"/>
  <c r="J593" i="21" s="1"/>
  <c r="I588" i="21"/>
  <c r="G585" i="21"/>
  <c r="G584" i="21"/>
  <c r="J584" i="21" s="1"/>
  <c r="H583" i="21"/>
  <c r="J583" i="21" s="1"/>
  <c r="I578" i="21"/>
  <c r="G575" i="21"/>
  <c r="H574" i="21"/>
  <c r="H578" i="21" s="1"/>
  <c r="I569" i="21"/>
  <c r="G566" i="21"/>
  <c r="H565" i="21"/>
  <c r="H569" i="21" s="1"/>
  <c r="I560" i="21"/>
  <c r="I561" i="21" s="1"/>
  <c r="G557" i="21"/>
  <c r="J557" i="21" s="1"/>
  <c r="H556" i="21"/>
  <c r="J556" i="21" s="1"/>
  <c r="I551" i="21"/>
  <c r="G548" i="21"/>
  <c r="J548" i="21" s="1"/>
  <c r="G547" i="21"/>
  <c r="J547" i="21" s="1"/>
  <c r="H546" i="21"/>
  <c r="H551" i="21" s="1"/>
  <c r="I541" i="21"/>
  <c r="G538" i="21"/>
  <c r="J538" i="21" s="1"/>
  <c r="G537" i="21"/>
  <c r="H536" i="21"/>
  <c r="J536" i="21" s="1"/>
  <c r="I531" i="21"/>
  <c r="I532" i="21" s="1"/>
  <c r="G528" i="21"/>
  <c r="G527" i="21"/>
  <c r="J527" i="21" s="1"/>
  <c r="H526" i="21"/>
  <c r="J526" i="21" s="1"/>
  <c r="I521" i="21"/>
  <c r="I522" i="21" s="1"/>
  <c r="G518" i="21"/>
  <c r="G517" i="21"/>
  <c r="J517" i="21" s="1"/>
  <c r="H516" i="21"/>
  <c r="J516" i="21" s="1"/>
  <c r="I511" i="21"/>
  <c r="G508" i="21"/>
  <c r="J508" i="21" s="1"/>
  <c r="G507" i="21"/>
  <c r="J507" i="21" s="1"/>
  <c r="H506" i="21"/>
  <c r="H511" i="21" s="1"/>
  <c r="I501" i="21"/>
  <c r="G498" i="21"/>
  <c r="G497" i="21"/>
  <c r="J497" i="21" s="1"/>
  <c r="H496" i="21"/>
  <c r="J496" i="21" s="1"/>
  <c r="I491" i="21"/>
  <c r="G488" i="21"/>
  <c r="J488" i="21" s="1"/>
  <c r="G487" i="21"/>
  <c r="H486" i="21"/>
  <c r="J486" i="21" s="1"/>
  <c r="I481" i="21"/>
  <c r="G478" i="21"/>
  <c r="J478" i="21" s="1"/>
  <c r="G477" i="21"/>
  <c r="J477" i="21" s="1"/>
  <c r="H476" i="21"/>
  <c r="J476" i="21" s="1"/>
  <c r="I471" i="21"/>
  <c r="G468" i="21"/>
  <c r="J468" i="21" s="1"/>
  <c r="G467" i="21"/>
  <c r="J467" i="21" s="1"/>
  <c r="H466" i="21"/>
  <c r="J466" i="21" s="1"/>
  <c r="H465" i="21"/>
  <c r="I460" i="21"/>
  <c r="I461" i="21" s="1"/>
  <c r="G457" i="21"/>
  <c r="J457" i="21" s="1"/>
  <c r="G456" i="21"/>
  <c r="H455" i="21"/>
  <c r="J455" i="21" s="1"/>
  <c r="H454" i="21"/>
  <c r="I449" i="21"/>
  <c r="G446" i="21"/>
  <c r="J446" i="21" s="1"/>
  <c r="G445" i="21"/>
  <c r="J445" i="21" s="1"/>
  <c r="H444" i="21"/>
  <c r="J444" i="21" s="1"/>
  <c r="H443" i="21"/>
  <c r="H433" i="21"/>
  <c r="J433" i="21" s="1"/>
  <c r="I438" i="21"/>
  <c r="I439" i="21" s="1"/>
  <c r="G435" i="21"/>
  <c r="J435" i="21" s="1"/>
  <c r="G434" i="21"/>
  <c r="J434" i="21" s="1"/>
  <c r="H432" i="21"/>
  <c r="J432" i="21" s="1"/>
  <c r="I427" i="21"/>
  <c r="I428" i="21" s="1"/>
  <c r="G424" i="21"/>
  <c r="G423" i="21"/>
  <c r="J423" i="21" s="1"/>
  <c r="H422" i="21"/>
  <c r="J422" i="21" s="1"/>
  <c r="I417" i="21"/>
  <c r="G414" i="21"/>
  <c r="G413" i="21"/>
  <c r="J413" i="21" s="1"/>
  <c r="H412" i="21"/>
  <c r="J412" i="21" s="1"/>
  <c r="I407" i="21"/>
  <c r="I408" i="21" s="1"/>
  <c r="G404" i="21"/>
  <c r="J404" i="21" s="1"/>
  <c r="G403" i="21"/>
  <c r="J403" i="21" s="1"/>
  <c r="H402" i="21"/>
  <c r="J402" i="21" s="1"/>
  <c r="I397" i="21"/>
  <c r="I398" i="21" s="1"/>
  <c r="G394" i="21"/>
  <c r="G393" i="21"/>
  <c r="H392" i="21"/>
  <c r="J392" i="21" s="1"/>
  <c r="H378" i="21"/>
  <c r="J378" i="21" s="1"/>
  <c r="H379" i="21"/>
  <c r="J379" i="21" s="1"/>
  <c r="H380" i="21"/>
  <c r="J380" i="21" s="1"/>
  <c r="H381" i="21"/>
  <c r="J381" i="21" s="1"/>
  <c r="H382" i="21"/>
  <c r="J382" i="21" s="1"/>
  <c r="I387" i="21"/>
  <c r="G384" i="21"/>
  <c r="G383" i="21"/>
  <c r="J383" i="21" s="1"/>
  <c r="H377" i="21"/>
  <c r="J377" i="21" s="1"/>
  <c r="H376" i="21"/>
  <c r="I371" i="21"/>
  <c r="I372" i="21" s="1"/>
  <c r="G368" i="21"/>
  <c r="G367" i="21"/>
  <c r="J367" i="21" s="1"/>
  <c r="H366" i="21"/>
  <c r="J366" i="21" s="1"/>
  <c r="I361" i="21"/>
  <c r="G358" i="21"/>
  <c r="G357" i="21"/>
  <c r="J357" i="21" s="1"/>
  <c r="H356" i="21"/>
  <c r="J356" i="21" s="1"/>
  <c r="I351" i="21"/>
  <c r="G348" i="21"/>
  <c r="G347" i="21"/>
  <c r="H346" i="21"/>
  <c r="J346" i="21" s="1"/>
  <c r="I341" i="21"/>
  <c r="G338" i="21"/>
  <c r="G337" i="21"/>
  <c r="J337" i="21" s="1"/>
  <c r="H336" i="21"/>
  <c r="J336" i="21" s="1"/>
  <c r="I331" i="21"/>
  <c r="G328" i="21"/>
  <c r="J328" i="21" s="1"/>
  <c r="G327" i="21"/>
  <c r="J327" i="21" s="1"/>
  <c r="H326" i="21"/>
  <c r="H331" i="21" s="1"/>
  <c r="I321" i="21"/>
  <c r="G318" i="21"/>
  <c r="J318" i="21" s="1"/>
  <c r="G317" i="21"/>
  <c r="J317" i="21" s="1"/>
  <c r="H316" i="21"/>
  <c r="H321" i="21" s="1"/>
  <c r="I311" i="21"/>
  <c r="I312" i="21" s="1"/>
  <c r="G308" i="21"/>
  <c r="J308" i="21" s="1"/>
  <c r="G307" i="21"/>
  <c r="H306" i="21"/>
  <c r="J306" i="21" s="1"/>
  <c r="I301" i="21"/>
  <c r="I302" i="21" s="1"/>
  <c r="G298" i="21"/>
  <c r="G297" i="21"/>
  <c r="J297" i="21" s="1"/>
  <c r="H296" i="21"/>
  <c r="J296" i="21" s="1"/>
  <c r="I291" i="21"/>
  <c r="G288" i="21"/>
  <c r="J288" i="21" s="1"/>
  <c r="G287" i="21"/>
  <c r="J287" i="21" s="1"/>
  <c r="H286" i="21"/>
  <c r="J286" i="21" s="1"/>
  <c r="I281" i="21"/>
  <c r="I282" i="21" s="1"/>
  <c r="G278" i="21"/>
  <c r="J278" i="21" s="1"/>
  <c r="G277" i="21"/>
  <c r="H276" i="21"/>
  <c r="J276" i="21" s="1"/>
  <c r="I271" i="21"/>
  <c r="I272" i="21" s="1"/>
  <c r="G268" i="21"/>
  <c r="J268" i="21" s="1"/>
  <c r="G267" i="21"/>
  <c r="J267" i="21" s="1"/>
  <c r="H266" i="21"/>
  <c r="J266" i="21" s="1"/>
  <c r="I261" i="21"/>
  <c r="G258" i="21"/>
  <c r="G257" i="21"/>
  <c r="J257" i="21" s="1"/>
  <c r="H256" i="21"/>
  <c r="J256" i="21" s="1"/>
  <c r="I251" i="21"/>
  <c r="I252" i="21" s="1"/>
  <c r="G248" i="21"/>
  <c r="G247" i="21"/>
  <c r="J247" i="21" s="1"/>
  <c r="H246" i="21"/>
  <c r="J246" i="21" s="1"/>
  <c r="I241" i="21"/>
  <c r="I242" i="21" s="1"/>
  <c r="G238" i="21"/>
  <c r="J238" i="21" s="1"/>
  <c r="G237" i="21"/>
  <c r="H236" i="21"/>
  <c r="J236" i="21" s="1"/>
  <c r="I231" i="21"/>
  <c r="G228" i="21"/>
  <c r="J228" i="21" s="1"/>
  <c r="G227" i="21"/>
  <c r="J227" i="21" s="1"/>
  <c r="H226" i="21"/>
  <c r="H231" i="21" s="1"/>
  <c r="I221" i="21"/>
  <c r="I222" i="21" s="1"/>
  <c r="G218" i="21"/>
  <c r="G217" i="21"/>
  <c r="J217" i="21" s="1"/>
  <c r="H216" i="21"/>
  <c r="J216" i="21" s="1"/>
  <c r="I211" i="21"/>
  <c r="G208" i="21"/>
  <c r="J208" i="21" s="1"/>
  <c r="G207" i="21"/>
  <c r="J207" i="21" s="1"/>
  <c r="H206" i="21"/>
  <c r="J206" i="21" s="1"/>
  <c r="I201" i="21"/>
  <c r="I202" i="21" s="1"/>
  <c r="G198" i="21"/>
  <c r="G197" i="21"/>
  <c r="J197" i="21" s="1"/>
  <c r="H196" i="21"/>
  <c r="J196" i="21" s="1"/>
  <c r="I191" i="21"/>
  <c r="I192" i="21" s="1"/>
  <c r="G188" i="21"/>
  <c r="J188" i="21" s="1"/>
  <c r="G187" i="21"/>
  <c r="J187" i="21" s="1"/>
  <c r="H186" i="21"/>
  <c r="J186" i="21" s="1"/>
  <c r="I181" i="21"/>
  <c r="G178" i="21"/>
  <c r="G177" i="21"/>
  <c r="H176" i="21"/>
  <c r="H181" i="21" s="1"/>
  <c r="I171" i="21"/>
  <c r="I172" i="21" s="1"/>
  <c r="G168" i="21"/>
  <c r="J168" i="21" s="1"/>
  <c r="G167" i="21"/>
  <c r="H166" i="21"/>
  <c r="J166" i="21" s="1"/>
  <c r="H165" i="21"/>
  <c r="I160" i="21"/>
  <c r="I161" i="21" s="1"/>
  <c r="G157" i="21"/>
  <c r="J157" i="21" s="1"/>
  <c r="G156" i="21"/>
  <c r="J156" i="21" s="1"/>
  <c r="H155" i="21"/>
  <c r="J155" i="21" s="1"/>
  <c r="H154" i="21"/>
  <c r="I149" i="21"/>
  <c r="I150" i="21" s="1"/>
  <c r="G146" i="21"/>
  <c r="J146" i="21" s="1"/>
  <c r="G145" i="21"/>
  <c r="J145" i="21" s="1"/>
  <c r="H144" i="21"/>
  <c r="J144" i="21" s="1"/>
  <c r="I139" i="21"/>
  <c r="G136" i="21"/>
  <c r="G135" i="21"/>
  <c r="J135" i="21" s="1"/>
  <c r="H134" i="21"/>
  <c r="J134" i="21" s="1"/>
  <c r="I129" i="21"/>
  <c r="G126" i="21"/>
  <c r="J126" i="21" s="1"/>
  <c r="G125" i="21"/>
  <c r="J125" i="21" s="1"/>
  <c r="H124" i="21"/>
  <c r="J124" i="21" s="1"/>
  <c r="I119" i="21"/>
  <c r="I120" i="21" s="1"/>
  <c r="G116" i="21"/>
  <c r="G115" i="21"/>
  <c r="J115" i="21" s="1"/>
  <c r="H114" i="21"/>
  <c r="J114" i="21" s="1"/>
  <c r="H62" i="21"/>
  <c r="J62" i="21" s="1"/>
  <c r="G64" i="21"/>
  <c r="J64" i="21" s="1"/>
  <c r="G66" i="21"/>
  <c r="J66" i="21" s="1"/>
  <c r="G65" i="21"/>
  <c r="J65" i="21" s="1"/>
  <c r="G894" i="21" l="1"/>
  <c r="G896" i="21" s="1"/>
  <c r="G897" i="21" s="1"/>
  <c r="H918" i="21"/>
  <c r="H919" i="21" s="1"/>
  <c r="H920" i="21" s="1"/>
  <c r="G746" i="21"/>
  <c r="G499" i="21"/>
  <c r="H759" i="21"/>
  <c r="H760" i="21" s="1"/>
  <c r="H761" i="21" s="1"/>
  <c r="G959" i="21"/>
  <c r="G961" i="21" s="1"/>
  <c r="G949" i="21"/>
  <c r="G951" i="21" s="1"/>
  <c r="J951" i="21" s="1"/>
  <c r="G837" i="21"/>
  <c r="G839" i="21" s="1"/>
  <c r="G840" i="21" s="1"/>
  <c r="G596" i="21"/>
  <c r="G598" i="21" s="1"/>
  <c r="G599" i="21" s="1"/>
  <c r="G757" i="21"/>
  <c r="G759" i="21" s="1"/>
  <c r="G905" i="21"/>
  <c r="G907" i="21" s="1"/>
  <c r="I983" i="21"/>
  <c r="G249" i="21"/>
  <c r="G251" i="21" s="1"/>
  <c r="G252" i="21" s="1"/>
  <c r="G646" i="21"/>
  <c r="G648" i="21" s="1"/>
  <c r="G649" i="21" s="1"/>
  <c r="I973" i="21"/>
  <c r="I1012" i="21"/>
  <c r="I1013" i="21" s="1"/>
  <c r="I1042" i="21"/>
  <c r="I1043" i="21" s="1"/>
  <c r="G706" i="21"/>
  <c r="G708" i="21" s="1"/>
  <c r="G709" i="21" s="1"/>
  <c r="G847" i="21"/>
  <c r="G849" i="21" s="1"/>
  <c r="G850" i="21" s="1"/>
  <c r="G851" i="21" s="1"/>
  <c r="I962" i="21"/>
  <c r="I963" i="21" s="1"/>
  <c r="H907" i="21"/>
  <c r="H908" i="21" s="1"/>
  <c r="H909" i="21" s="1"/>
  <c r="I993" i="21"/>
  <c r="I111" i="11"/>
  <c r="F10" i="6" s="1"/>
  <c r="G1039" i="21"/>
  <c r="G1041" i="21" s="1"/>
  <c r="H1041" i="21"/>
  <c r="J1027" i="21"/>
  <c r="I1032" i="21"/>
  <c r="I1033" i="21" s="1"/>
  <c r="G1029" i="21"/>
  <c r="G1031" i="21" s="1"/>
  <c r="H1031" i="21"/>
  <c r="J1017" i="21"/>
  <c r="I1022" i="21"/>
  <c r="I1023" i="21" s="1"/>
  <c r="G1019" i="21"/>
  <c r="G1021" i="21" s="1"/>
  <c r="H1021" i="21"/>
  <c r="J1007" i="21"/>
  <c r="G1009" i="21"/>
  <c r="G1011" i="21" s="1"/>
  <c r="H1011" i="21"/>
  <c r="I1002" i="21"/>
  <c r="I1003" i="21" s="1"/>
  <c r="G999" i="21"/>
  <c r="G1001" i="21" s="1"/>
  <c r="H1001" i="21"/>
  <c r="J987" i="21"/>
  <c r="G989" i="21"/>
  <c r="G991" i="21" s="1"/>
  <c r="H991" i="21"/>
  <c r="J977" i="21"/>
  <c r="G979" i="21"/>
  <c r="G981" i="21" s="1"/>
  <c r="H981" i="21"/>
  <c r="G969" i="21"/>
  <c r="G971" i="21" s="1"/>
  <c r="H971" i="21"/>
  <c r="J957" i="21"/>
  <c r="J958" i="21"/>
  <c r="H961" i="21"/>
  <c r="J947" i="21"/>
  <c r="G716" i="21"/>
  <c r="G718" i="21" s="1"/>
  <c r="G719" i="21" s="1"/>
  <c r="G720" i="21" s="1"/>
  <c r="G871" i="21"/>
  <c r="G873" i="21" s="1"/>
  <c r="I689" i="21"/>
  <c r="I690" i="21" s="1"/>
  <c r="G797" i="21"/>
  <c r="G799" i="21" s="1"/>
  <c r="G800" i="21" s="1"/>
  <c r="I609" i="21"/>
  <c r="I610" i="21" s="1"/>
  <c r="I908" i="21"/>
  <c r="I909" i="21" s="1"/>
  <c r="I919" i="21"/>
  <c r="I920" i="21" s="1"/>
  <c r="I931" i="21"/>
  <c r="I932" i="21" s="1"/>
  <c r="I942" i="21"/>
  <c r="I943" i="21" s="1"/>
  <c r="I952" i="21"/>
  <c r="I953" i="21" s="1"/>
  <c r="H952" i="21"/>
  <c r="H953" i="21" s="1"/>
  <c r="J948" i="21"/>
  <c r="J946" i="21"/>
  <c r="H941" i="21"/>
  <c r="H942" i="21" s="1"/>
  <c r="H943" i="21" s="1"/>
  <c r="J938" i="21"/>
  <c r="G939" i="21"/>
  <c r="G941" i="21" s="1"/>
  <c r="J935" i="21"/>
  <c r="H930" i="21"/>
  <c r="H931" i="21" s="1"/>
  <c r="H932" i="21" s="1"/>
  <c r="J926" i="21"/>
  <c r="J923" i="21"/>
  <c r="G928" i="21"/>
  <c r="G930" i="21" s="1"/>
  <c r="G916" i="21"/>
  <c r="G918" i="21" s="1"/>
  <c r="J912" i="21"/>
  <c r="J903" i="21"/>
  <c r="J904" i="21"/>
  <c r="J901" i="21"/>
  <c r="J892" i="21"/>
  <c r="H460" i="21"/>
  <c r="H461" i="21" s="1"/>
  <c r="H462" i="21" s="1"/>
  <c r="G626" i="21"/>
  <c r="G628" i="21" s="1"/>
  <c r="I771" i="21"/>
  <c r="H885" i="21"/>
  <c r="H886" i="21" s="1"/>
  <c r="H887" i="21" s="1"/>
  <c r="G179" i="21"/>
  <c r="I761" i="21"/>
  <c r="J795" i="21"/>
  <c r="G817" i="21"/>
  <c r="G819" i="21" s="1"/>
  <c r="G820" i="21" s="1"/>
  <c r="J594" i="21"/>
  <c r="G748" i="21"/>
  <c r="G749" i="21" s="1"/>
  <c r="I670" i="21"/>
  <c r="J744" i="21"/>
  <c r="I810" i="21"/>
  <c r="I811" i="21" s="1"/>
  <c r="I820" i="21"/>
  <c r="I821" i="21" s="1"/>
  <c r="J845" i="21"/>
  <c r="I619" i="21"/>
  <c r="I620" i="21" s="1"/>
  <c r="I650" i="21"/>
  <c r="I887" i="21"/>
  <c r="I874" i="21"/>
  <c r="I875" i="21" s="1"/>
  <c r="I589" i="21"/>
  <c r="I590" i="21" s="1"/>
  <c r="I599" i="21"/>
  <c r="I600" i="21" s="1"/>
  <c r="I699" i="21"/>
  <c r="I700" i="21" s="1"/>
  <c r="I709" i="21"/>
  <c r="I710" i="21" s="1"/>
  <c r="I749" i="21"/>
  <c r="I750" i="21" s="1"/>
  <c r="I781" i="21"/>
  <c r="I841" i="21"/>
  <c r="I897" i="21"/>
  <c r="I898" i="21" s="1"/>
  <c r="H896" i="21"/>
  <c r="H897" i="21" s="1"/>
  <c r="H898" i="21" s="1"/>
  <c r="J890" i="21"/>
  <c r="J878" i="21"/>
  <c r="G883" i="21"/>
  <c r="G885" i="21" s="1"/>
  <c r="H873" i="21"/>
  <c r="H874" i="21" s="1"/>
  <c r="H875" i="21" s="1"/>
  <c r="J866" i="21"/>
  <c r="J870" i="21"/>
  <c r="H861" i="21"/>
  <c r="H862" i="21" s="1"/>
  <c r="H863" i="21" s="1"/>
  <c r="I862" i="21"/>
  <c r="I863" i="21" s="1"/>
  <c r="G859" i="21"/>
  <c r="G861" i="21" s="1"/>
  <c r="J854" i="21"/>
  <c r="J846" i="21"/>
  <c r="I850" i="21"/>
  <c r="I851" i="21" s="1"/>
  <c r="H849" i="21"/>
  <c r="J836" i="21"/>
  <c r="H839" i="21"/>
  <c r="J824" i="21"/>
  <c r="H830" i="21"/>
  <c r="H831" i="21" s="1"/>
  <c r="J825" i="21"/>
  <c r="I830" i="21"/>
  <c r="I831" i="21" s="1"/>
  <c r="G827" i="21"/>
  <c r="G829" i="21" s="1"/>
  <c r="H819" i="21"/>
  <c r="J804" i="21"/>
  <c r="H810" i="21"/>
  <c r="H811" i="21" s="1"/>
  <c r="G807" i="21"/>
  <c r="G809" i="21" s="1"/>
  <c r="I800" i="21"/>
  <c r="I801" i="21" s="1"/>
  <c r="H799" i="21"/>
  <c r="J786" i="21"/>
  <c r="I790" i="21"/>
  <c r="I791" i="21" s="1"/>
  <c r="G787" i="21"/>
  <c r="G789" i="21" s="1"/>
  <c r="H789" i="21"/>
  <c r="G777" i="21"/>
  <c r="G779" i="21" s="1"/>
  <c r="H779" i="21"/>
  <c r="G767" i="21"/>
  <c r="G769" i="21" s="1"/>
  <c r="J766" i="21"/>
  <c r="H769" i="21"/>
  <c r="J755" i="21"/>
  <c r="J756" i="21"/>
  <c r="J753" i="21"/>
  <c r="J745" i="21"/>
  <c r="H748" i="21"/>
  <c r="J733" i="21"/>
  <c r="H739" i="21"/>
  <c r="H740" i="21" s="1"/>
  <c r="J734" i="21"/>
  <c r="I739" i="21"/>
  <c r="I740" i="21" s="1"/>
  <c r="G736" i="21"/>
  <c r="G738" i="21" s="1"/>
  <c r="I729" i="21"/>
  <c r="I730" i="21" s="1"/>
  <c r="G726" i="21"/>
  <c r="G728" i="21" s="1"/>
  <c r="H728" i="21"/>
  <c r="J713" i="21"/>
  <c r="H719" i="21"/>
  <c r="H720" i="21" s="1"/>
  <c r="J715" i="21"/>
  <c r="I719" i="21"/>
  <c r="I720" i="21" s="1"/>
  <c r="J705" i="21"/>
  <c r="H708" i="21"/>
  <c r="G696" i="21"/>
  <c r="G698" i="21" s="1"/>
  <c r="H698" i="21"/>
  <c r="G686" i="21"/>
  <c r="G688" i="21" s="1"/>
  <c r="H688" i="21"/>
  <c r="J673" i="21"/>
  <c r="H679" i="21"/>
  <c r="H680" i="21" s="1"/>
  <c r="I679" i="21"/>
  <c r="I680" i="21" s="1"/>
  <c r="G676" i="21"/>
  <c r="G678" i="21" s="1"/>
  <c r="J665" i="21"/>
  <c r="G666" i="21"/>
  <c r="G668" i="21" s="1"/>
  <c r="H668" i="21"/>
  <c r="J653" i="21"/>
  <c r="H659" i="21"/>
  <c r="H660" i="21" s="1"/>
  <c r="J654" i="21"/>
  <c r="I659" i="21"/>
  <c r="I660" i="21" s="1"/>
  <c r="G656" i="21"/>
  <c r="G658" i="21" s="1"/>
  <c r="J644" i="21"/>
  <c r="J645" i="21"/>
  <c r="H648" i="21"/>
  <c r="J633" i="21"/>
  <c r="H639" i="21"/>
  <c r="H640" i="21" s="1"/>
  <c r="I639" i="21"/>
  <c r="I640" i="21" s="1"/>
  <c r="G636" i="21"/>
  <c r="G638" i="21" s="1"/>
  <c r="J623" i="21"/>
  <c r="H629" i="21"/>
  <c r="H630" i="21" s="1"/>
  <c r="J624" i="21"/>
  <c r="J625" i="21"/>
  <c r="I629" i="21"/>
  <c r="I630" i="21" s="1"/>
  <c r="G616" i="21"/>
  <c r="G618" i="21" s="1"/>
  <c r="H618" i="21"/>
  <c r="G606" i="21"/>
  <c r="G608" i="21" s="1"/>
  <c r="H608" i="21"/>
  <c r="J595" i="21"/>
  <c r="H598" i="21"/>
  <c r="G586" i="21"/>
  <c r="G588" i="21" s="1"/>
  <c r="J585" i="21"/>
  <c r="H588" i="21"/>
  <c r="J574" i="21"/>
  <c r="H579" i="21"/>
  <c r="H580" i="21" s="1"/>
  <c r="J575" i="21"/>
  <c r="I579" i="21"/>
  <c r="I580" i="21" s="1"/>
  <c r="G576" i="21"/>
  <c r="G578" i="21" s="1"/>
  <c r="H570" i="21"/>
  <c r="H571" i="21" s="1"/>
  <c r="J565" i="21"/>
  <c r="J566" i="21"/>
  <c r="I570" i="21"/>
  <c r="I571" i="21" s="1"/>
  <c r="G567" i="21"/>
  <c r="G569" i="21" s="1"/>
  <c r="G539" i="21"/>
  <c r="G541" i="21" s="1"/>
  <c r="G542" i="21" s="1"/>
  <c r="I502" i="21"/>
  <c r="I503" i="21" s="1"/>
  <c r="I542" i="21"/>
  <c r="I543" i="21" s="1"/>
  <c r="I533" i="21"/>
  <c r="G519" i="21"/>
  <c r="G521" i="21" s="1"/>
  <c r="G522" i="21" s="1"/>
  <c r="I562" i="21"/>
  <c r="I523" i="21"/>
  <c r="G558" i="21"/>
  <c r="G560" i="21" s="1"/>
  <c r="H560" i="21"/>
  <c r="J546" i="21"/>
  <c r="H552" i="21"/>
  <c r="H553" i="21" s="1"/>
  <c r="I552" i="21"/>
  <c r="I553" i="21" s="1"/>
  <c r="G549" i="21"/>
  <c r="G551" i="21" s="1"/>
  <c r="J537" i="21"/>
  <c r="H541" i="21"/>
  <c r="J528" i="21"/>
  <c r="G529" i="21"/>
  <c r="G531" i="21" s="1"/>
  <c r="H531" i="21"/>
  <c r="J518" i="21"/>
  <c r="H521" i="21"/>
  <c r="J506" i="21"/>
  <c r="H512" i="21"/>
  <c r="H513" i="21" s="1"/>
  <c r="I512" i="21"/>
  <c r="I513" i="21" s="1"/>
  <c r="G509" i="21"/>
  <c r="G511" i="21" s="1"/>
  <c r="G501" i="21"/>
  <c r="J498" i="21"/>
  <c r="H501" i="21"/>
  <c r="J487" i="21"/>
  <c r="G489" i="21"/>
  <c r="G491" i="21" s="1"/>
  <c r="G492" i="21" s="1"/>
  <c r="I492" i="21"/>
  <c r="I493" i="21" s="1"/>
  <c r="H491" i="21"/>
  <c r="I193" i="21"/>
  <c r="I243" i="21"/>
  <c r="G299" i="21"/>
  <c r="G301" i="21" s="1"/>
  <c r="G302" i="21" s="1"/>
  <c r="I399" i="21"/>
  <c r="I292" i="21"/>
  <c r="I293" i="21" s="1"/>
  <c r="G369" i="21"/>
  <c r="G371" i="21" s="1"/>
  <c r="I223" i="21"/>
  <c r="I273" i="21"/>
  <c r="I373" i="21"/>
  <c r="I429" i="21"/>
  <c r="I283" i="21"/>
  <c r="I342" i="21"/>
  <c r="I343" i="21" s="1"/>
  <c r="I303" i="21"/>
  <c r="I262" i="21"/>
  <c r="I263" i="21" s="1"/>
  <c r="J347" i="21"/>
  <c r="I362" i="21"/>
  <c r="I363" i="21" s="1"/>
  <c r="I418" i="21"/>
  <c r="I419" i="21" s="1"/>
  <c r="H449" i="21"/>
  <c r="H450" i="21" s="1"/>
  <c r="H451" i="21" s="1"/>
  <c r="I462" i="21"/>
  <c r="I203" i="21"/>
  <c r="I253" i="21"/>
  <c r="I313" i="21"/>
  <c r="G349" i="21"/>
  <c r="G351" i="21" s="1"/>
  <c r="G352" i="21" s="1"/>
  <c r="I409" i="21"/>
  <c r="I482" i="21"/>
  <c r="I483" i="21" s="1"/>
  <c r="G479" i="21"/>
  <c r="G481" i="21" s="1"/>
  <c r="H481" i="21"/>
  <c r="H471" i="21"/>
  <c r="H472" i="21" s="1"/>
  <c r="H473" i="21" s="1"/>
  <c r="I472" i="21"/>
  <c r="I473" i="21" s="1"/>
  <c r="G469" i="21"/>
  <c r="G471" i="21" s="1"/>
  <c r="J465" i="21"/>
  <c r="J456" i="21"/>
  <c r="G458" i="21"/>
  <c r="G460" i="21" s="1"/>
  <c r="J454" i="21"/>
  <c r="I450" i="21"/>
  <c r="I451" i="21" s="1"/>
  <c r="G447" i="21"/>
  <c r="G449" i="21" s="1"/>
  <c r="J443" i="21"/>
  <c r="I440" i="21"/>
  <c r="G436" i="21"/>
  <c r="G438" i="21" s="1"/>
  <c r="H438" i="21"/>
  <c r="J424" i="21"/>
  <c r="G425" i="21"/>
  <c r="G427" i="21" s="1"/>
  <c r="H427" i="21"/>
  <c r="J414" i="21"/>
  <c r="G415" i="21"/>
  <c r="G417" i="21" s="1"/>
  <c r="H417" i="21"/>
  <c r="G405" i="21"/>
  <c r="G407" i="21" s="1"/>
  <c r="H407" i="21"/>
  <c r="G395" i="21"/>
  <c r="G397" i="21" s="1"/>
  <c r="J393" i="21"/>
  <c r="J394" i="21"/>
  <c r="H397" i="21"/>
  <c r="I388" i="21"/>
  <c r="I389" i="21" s="1"/>
  <c r="H387" i="21"/>
  <c r="H388" i="21" s="1"/>
  <c r="H389" i="21" s="1"/>
  <c r="J384" i="21"/>
  <c r="J376" i="21"/>
  <c r="G385" i="21"/>
  <c r="G387" i="21" s="1"/>
  <c r="J368" i="21"/>
  <c r="H371" i="21"/>
  <c r="J358" i="21"/>
  <c r="G359" i="21"/>
  <c r="G361" i="21" s="1"/>
  <c r="H361" i="21"/>
  <c r="J348" i="21"/>
  <c r="I352" i="21"/>
  <c r="I353" i="21" s="1"/>
  <c r="H351" i="21"/>
  <c r="J338" i="21"/>
  <c r="G339" i="21"/>
  <c r="G341" i="21" s="1"/>
  <c r="H341" i="21"/>
  <c r="J326" i="21"/>
  <c r="H332" i="21"/>
  <c r="H333" i="21" s="1"/>
  <c r="I332" i="21"/>
  <c r="I333" i="21" s="1"/>
  <c r="G329" i="21"/>
  <c r="G331" i="21" s="1"/>
  <c r="J316" i="21"/>
  <c r="H322" i="21"/>
  <c r="H323" i="21" s="1"/>
  <c r="I322" i="21"/>
  <c r="I323" i="21" s="1"/>
  <c r="G319" i="21"/>
  <c r="G321" i="21" s="1"/>
  <c r="J307" i="21"/>
  <c r="G309" i="21"/>
  <c r="G311" i="21" s="1"/>
  <c r="H311" i="21"/>
  <c r="J298" i="21"/>
  <c r="H301" i="21"/>
  <c r="G289" i="21"/>
  <c r="G291" i="21" s="1"/>
  <c r="H291" i="21"/>
  <c r="J277" i="21"/>
  <c r="G279" i="21"/>
  <c r="G281" i="21" s="1"/>
  <c r="H281" i="21"/>
  <c r="G269" i="21"/>
  <c r="G271" i="21" s="1"/>
  <c r="H271" i="21"/>
  <c r="J258" i="21"/>
  <c r="G259" i="21"/>
  <c r="G261" i="21" s="1"/>
  <c r="H261" i="21"/>
  <c r="J248" i="21"/>
  <c r="H251" i="21"/>
  <c r="G239" i="21"/>
  <c r="G241" i="21" s="1"/>
  <c r="G242" i="21" s="1"/>
  <c r="J237" i="21"/>
  <c r="H241" i="21"/>
  <c r="J226" i="21"/>
  <c r="H232" i="21"/>
  <c r="H233" i="21" s="1"/>
  <c r="I232" i="21"/>
  <c r="I233" i="21" s="1"/>
  <c r="G229" i="21"/>
  <c r="G231" i="21" s="1"/>
  <c r="J218" i="21"/>
  <c r="G219" i="21"/>
  <c r="G221" i="21" s="1"/>
  <c r="H221" i="21"/>
  <c r="I212" i="21"/>
  <c r="I213" i="21" s="1"/>
  <c r="G209" i="21"/>
  <c r="G211" i="21" s="1"/>
  <c r="H211" i="21"/>
  <c r="G199" i="21"/>
  <c r="G201" i="21" s="1"/>
  <c r="G202" i="21" s="1"/>
  <c r="J198" i="21"/>
  <c r="H201" i="21"/>
  <c r="H191" i="21"/>
  <c r="G189" i="21"/>
  <c r="G191" i="21" s="1"/>
  <c r="I151" i="21"/>
  <c r="G137" i="21"/>
  <c r="G139" i="21" s="1"/>
  <c r="G140" i="21" s="1"/>
  <c r="G181" i="21"/>
  <c r="J181" i="21" s="1"/>
  <c r="J177" i="21"/>
  <c r="I162" i="21"/>
  <c r="I121" i="21"/>
  <c r="I173" i="21"/>
  <c r="I182" i="21"/>
  <c r="I183" i="21" s="1"/>
  <c r="H182" i="21"/>
  <c r="H183" i="21" s="1"/>
  <c r="J178" i="21"/>
  <c r="J176" i="21"/>
  <c r="H171" i="21"/>
  <c r="H172" i="21" s="1"/>
  <c r="H173" i="21" s="1"/>
  <c r="G169" i="21"/>
  <c r="G171" i="21" s="1"/>
  <c r="J167" i="21"/>
  <c r="J165" i="21"/>
  <c r="H160" i="21"/>
  <c r="H161" i="21" s="1"/>
  <c r="H162" i="21" s="1"/>
  <c r="G158" i="21"/>
  <c r="G160" i="21" s="1"/>
  <c r="J154" i="21"/>
  <c r="G147" i="21"/>
  <c r="G149" i="21" s="1"/>
  <c r="H149" i="21"/>
  <c r="J136" i="21"/>
  <c r="I140" i="21"/>
  <c r="I141" i="21" s="1"/>
  <c r="H139" i="21"/>
  <c r="I130" i="21"/>
  <c r="I131" i="21" s="1"/>
  <c r="G127" i="21"/>
  <c r="G129" i="21" s="1"/>
  <c r="H129" i="21"/>
  <c r="G117" i="21"/>
  <c r="G119" i="21" s="1"/>
  <c r="J116" i="21"/>
  <c r="H119" i="21"/>
  <c r="J759" i="21" l="1"/>
  <c r="G760" i="21"/>
  <c r="J760" i="21" s="1"/>
  <c r="J896" i="21"/>
  <c r="J907" i="21"/>
  <c r="J1041" i="21"/>
  <c r="G1042" i="21"/>
  <c r="H1042" i="21"/>
  <c r="H1043" i="21" s="1"/>
  <c r="J1031" i="21"/>
  <c r="G1032" i="21"/>
  <c r="H1032" i="21"/>
  <c r="H1033" i="21" s="1"/>
  <c r="J1021" i="21"/>
  <c r="G1022" i="21"/>
  <c r="G1023" i="21" s="1"/>
  <c r="H1022" i="21"/>
  <c r="H1023" i="21" s="1"/>
  <c r="J1011" i="21"/>
  <c r="G1012" i="21"/>
  <c r="H1012" i="21"/>
  <c r="H1013" i="21" s="1"/>
  <c r="J1001" i="21"/>
  <c r="G1002" i="21"/>
  <c r="G1003" i="21" s="1"/>
  <c r="H1002" i="21"/>
  <c r="H1003" i="21" s="1"/>
  <c r="J991" i="21"/>
  <c r="G992" i="21"/>
  <c r="H992" i="21"/>
  <c r="H993" i="21" s="1"/>
  <c r="J981" i="21"/>
  <c r="G982" i="21"/>
  <c r="H982" i="21"/>
  <c r="H983" i="21" s="1"/>
  <c r="H972" i="21"/>
  <c r="H973" i="21" s="1"/>
  <c r="J971" i="21"/>
  <c r="G972" i="21"/>
  <c r="H962" i="21"/>
  <c r="H963" i="21" s="1"/>
  <c r="J961" i="21"/>
  <c r="G962" i="21"/>
  <c r="G952" i="21"/>
  <c r="G953" i="21" s="1"/>
  <c r="J953" i="21" s="1"/>
  <c r="H101" i="11" s="1"/>
  <c r="I101" i="11" s="1"/>
  <c r="J718" i="21"/>
  <c r="J941" i="21"/>
  <c r="G942" i="21"/>
  <c r="J942" i="21" s="1"/>
  <c r="J930" i="21"/>
  <c r="G931" i="21"/>
  <c r="J931" i="21" s="1"/>
  <c r="J918" i="21"/>
  <c r="G919" i="21"/>
  <c r="J919" i="21" s="1"/>
  <c r="G908" i="21"/>
  <c r="J908" i="21" s="1"/>
  <c r="J897" i="21"/>
  <c r="G898" i="21"/>
  <c r="J898" i="21" s="1"/>
  <c r="H96" i="11" s="1"/>
  <c r="I96" i="11" s="1"/>
  <c r="J885" i="21"/>
  <c r="G886" i="21"/>
  <c r="J886" i="21" s="1"/>
  <c r="J873" i="21"/>
  <c r="G874" i="21"/>
  <c r="J874" i="21" s="1"/>
  <c r="J861" i="21"/>
  <c r="G862" i="21"/>
  <c r="J862" i="21" s="1"/>
  <c r="H850" i="21"/>
  <c r="H851" i="21" s="1"/>
  <c r="J851" i="21" s="1"/>
  <c r="H92" i="11" s="1"/>
  <c r="I92" i="11" s="1"/>
  <c r="J849" i="21"/>
  <c r="H840" i="21"/>
  <c r="H841" i="21" s="1"/>
  <c r="G841" i="21"/>
  <c r="J839" i="21"/>
  <c r="J829" i="21"/>
  <c r="G830" i="21"/>
  <c r="J830" i="21" s="1"/>
  <c r="H820" i="21"/>
  <c r="J820" i="21" s="1"/>
  <c r="G821" i="21"/>
  <c r="J819" i="21"/>
  <c r="J809" i="21"/>
  <c r="G810" i="21"/>
  <c r="J810" i="21" s="1"/>
  <c r="H800" i="21"/>
  <c r="J800" i="21" s="1"/>
  <c r="G801" i="21"/>
  <c r="J799" i="21"/>
  <c r="J789" i="21"/>
  <c r="G790" i="21"/>
  <c r="H790" i="21"/>
  <c r="H791" i="21" s="1"/>
  <c r="J779" i="21"/>
  <c r="G780" i="21"/>
  <c r="H780" i="21"/>
  <c r="H781" i="21" s="1"/>
  <c r="J769" i="21"/>
  <c r="G770" i="21"/>
  <c r="H770" i="21"/>
  <c r="H771" i="21" s="1"/>
  <c r="H749" i="21"/>
  <c r="H750" i="21" s="1"/>
  <c r="G750" i="21"/>
  <c r="J748" i="21"/>
  <c r="J738" i="21"/>
  <c r="G739" i="21"/>
  <c r="J739" i="21" s="1"/>
  <c r="J728" i="21"/>
  <c r="G729" i="21"/>
  <c r="G730" i="21" s="1"/>
  <c r="H729" i="21"/>
  <c r="H730" i="21" s="1"/>
  <c r="J719" i="21"/>
  <c r="J720" i="21"/>
  <c r="H79" i="11" s="1"/>
  <c r="I79" i="11" s="1"/>
  <c r="H709" i="21"/>
  <c r="H710" i="21" s="1"/>
  <c r="G710" i="21"/>
  <c r="J708" i="21"/>
  <c r="H699" i="21"/>
  <c r="H700" i="21" s="1"/>
  <c r="J698" i="21"/>
  <c r="G699" i="21"/>
  <c r="J688" i="21"/>
  <c r="G689" i="21"/>
  <c r="H689" i="21"/>
  <c r="H690" i="21" s="1"/>
  <c r="J678" i="21"/>
  <c r="G679" i="21"/>
  <c r="J679" i="21" s="1"/>
  <c r="J668" i="21"/>
  <c r="G669" i="21"/>
  <c r="H669" i="21"/>
  <c r="H670" i="21" s="1"/>
  <c r="J658" i="21"/>
  <c r="G659" i="21"/>
  <c r="J659" i="21" s="1"/>
  <c r="H649" i="21"/>
  <c r="H650" i="21" s="1"/>
  <c r="G650" i="21"/>
  <c r="J648" i="21"/>
  <c r="J638" i="21"/>
  <c r="G639" i="21"/>
  <c r="J639" i="21" s="1"/>
  <c r="J628" i="21"/>
  <c r="G629" i="21"/>
  <c r="J629" i="21" s="1"/>
  <c r="J618" i="21"/>
  <c r="G619" i="21"/>
  <c r="H619" i="21"/>
  <c r="H620" i="21" s="1"/>
  <c r="J608" i="21"/>
  <c r="G609" i="21"/>
  <c r="H609" i="21"/>
  <c r="H610" i="21" s="1"/>
  <c r="H599" i="21"/>
  <c r="H600" i="21" s="1"/>
  <c r="G600" i="21"/>
  <c r="J598" i="21"/>
  <c r="H589" i="21"/>
  <c r="H590" i="21" s="1"/>
  <c r="J588" i="21"/>
  <c r="G589" i="21"/>
  <c r="J578" i="21"/>
  <c r="G579" i="21"/>
  <c r="J579" i="21" s="1"/>
  <c r="J569" i="21"/>
  <c r="G570" i="21"/>
  <c r="J570" i="21" s="1"/>
  <c r="J560" i="21"/>
  <c r="G561" i="21"/>
  <c r="G562" i="21" s="1"/>
  <c r="H561" i="21"/>
  <c r="H562" i="21" s="1"/>
  <c r="J551" i="21"/>
  <c r="G552" i="21"/>
  <c r="J552" i="21" s="1"/>
  <c r="H542" i="21"/>
  <c r="H543" i="21" s="1"/>
  <c r="G543" i="21"/>
  <c r="J541" i="21"/>
  <c r="H532" i="21"/>
  <c r="H533" i="21" s="1"/>
  <c r="J531" i="21"/>
  <c r="G532" i="21"/>
  <c r="H522" i="21"/>
  <c r="H523" i="21" s="1"/>
  <c r="G523" i="21"/>
  <c r="J521" i="21"/>
  <c r="J511" i="21"/>
  <c r="G512" i="21"/>
  <c r="J512" i="21" s="1"/>
  <c r="H502" i="21"/>
  <c r="H503" i="21" s="1"/>
  <c r="J501" i="21"/>
  <c r="G502" i="21"/>
  <c r="H492" i="21"/>
  <c r="H493" i="21" s="1"/>
  <c r="G493" i="21"/>
  <c r="J491" i="21"/>
  <c r="G182" i="21"/>
  <c r="G183" i="21" s="1"/>
  <c r="J183" i="21" s="1"/>
  <c r="H24" i="11" s="1"/>
  <c r="J481" i="21"/>
  <c r="G482" i="21"/>
  <c r="G483" i="21" s="1"/>
  <c r="H482" i="21"/>
  <c r="H483" i="21" s="1"/>
  <c r="J471" i="21"/>
  <c r="G472" i="21"/>
  <c r="J472" i="21" s="1"/>
  <c r="J460" i="21"/>
  <c r="G461" i="21"/>
  <c r="J461" i="21" s="1"/>
  <c r="J449" i="21"/>
  <c r="G450" i="21"/>
  <c r="J450" i="21" s="1"/>
  <c r="J438" i="21"/>
  <c r="G439" i="21"/>
  <c r="H439" i="21"/>
  <c r="H440" i="21" s="1"/>
  <c r="J427" i="21"/>
  <c r="G428" i="21"/>
  <c r="H428" i="21"/>
  <c r="H429" i="21" s="1"/>
  <c r="J417" i="21"/>
  <c r="G418" i="21"/>
  <c r="G419" i="21" s="1"/>
  <c r="H418" i="21"/>
  <c r="H419" i="21" s="1"/>
  <c r="J407" i="21"/>
  <c r="G408" i="21"/>
  <c r="H408" i="21"/>
  <c r="H409" i="21" s="1"/>
  <c r="H398" i="21"/>
  <c r="H399" i="21" s="1"/>
  <c r="J397" i="21"/>
  <c r="G398" i="21"/>
  <c r="J387" i="21"/>
  <c r="G388" i="21"/>
  <c r="J388" i="21" s="1"/>
  <c r="H372" i="21"/>
  <c r="H373" i="21" s="1"/>
  <c r="J371" i="21"/>
  <c r="G372" i="21"/>
  <c r="H362" i="21"/>
  <c r="H363" i="21" s="1"/>
  <c r="J361" i="21"/>
  <c r="G362" i="21"/>
  <c r="H352" i="21"/>
  <c r="H353" i="21" s="1"/>
  <c r="G353" i="21"/>
  <c r="J351" i="21"/>
  <c r="J341" i="21"/>
  <c r="G342" i="21"/>
  <c r="H342" i="21"/>
  <c r="H343" i="21" s="1"/>
  <c r="J331" i="21"/>
  <c r="G332" i="21"/>
  <c r="J332" i="21" s="1"/>
  <c r="J321" i="21"/>
  <c r="G322" i="21"/>
  <c r="J322" i="21" s="1"/>
  <c r="G312" i="21"/>
  <c r="G313" i="21" s="1"/>
  <c r="J311" i="21"/>
  <c r="H312" i="21"/>
  <c r="H313" i="21" s="1"/>
  <c r="H302" i="21"/>
  <c r="J302" i="21" s="1"/>
  <c r="G303" i="21"/>
  <c r="J301" i="21"/>
  <c r="J291" i="21"/>
  <c r="G292" i="21"/>
  <c r="G293" i="21" s="1"/>
  <c r="H292" i="21"/>
  <c r="H293" i="21" s="1"/>
  <c r="J281" i="21"/>
  <c r="G282" i="21"/>
  <c r="G283" i="21" s="1"/>
  <c r="H282" i="21"/>
  <c r="H283" i="21" s="1"/>
  <c r="J271" i="21"/>
  <c r="G272" i="21"/>
  <c r="H272" i="21"/>
  <c r="H273" i="21" s="1"/>
  <c r="J261" i="21"/>
  <c r="G262" i="21"/>
  <c r="H262" i="21"/>
  <c r="H263" i="21" s="1"/>
  <c r="H252" i="21"/>
  <c r="H253" i="21" s="1"/>
  <c r="G253" i="21"/>
  <c r="J251" i="21"/>
  <c r="H242" i="21"/>
  <c r="H243" i="21" s="1"/>
  <c r="G243" i="21"/>
  <c r="J241" i="21"/>
  <c r="J231" i="21"/>
  <c r="G232" i="21"/>
  <c r="J232" i="21" s="1"/>
  <c r="J221" i="21"/>
  <c r="G222" i="21"/>
  <c r="H222" i="21"/>
  <c r="H223" i="21" s="1"/>
  <c r="H212" i="21"/>
  <c r="H213" i="21" s="1"/>
  <c r="J211" i="21"/>
  <c r="G212" i="21"/>
  <c r="H202" i="21"/>
  <c r="H203" i="21" s="1"/>
  <c r="G203" i="21"/>
  <c r="J201" i="21"/>
  <c r="J191" i="21"/>
  <c r="G192" i="21"/>
  <c r="G193" i="21" s="1"/>
  <c r="H192" i="21"/>
  <c r="H193" i="21" s="1"/>
  <c r="J171" i="21"/>
  <c r="G172" i="21"/>
  <c r="J172" i="21" s="1"/>
  <c r="J160" i="21"/>
  <c r="G161" i="21"/>
  <c r="J161" i="21" s="1"/>
  <c r="J149" i="21"/>
  <c r="G150" i="21"/>
  <c r="H150" i="21"/>
  <c r="H151" i="21" s="1"/>
  <c r="G141" i="21"/>
  <c r="H140" i="21"/>
  <c r="J140" i="21" s="1"/>
  <c r="J139" i="21"/>
  <c r="H130" i="21"/>
  <c r="H131" i="21" s="1"/>
  <c r="J129" i="21"/>
  <c r="G130" i="21"/>
  <c r="J119" i="21"/>
  <c r="G120" i="21"/>
  <c r="G121" i="21" s="1"/>
  <c r="H120" i="21"/>
  <c r="H121" i="21" s="1"/>
  <c r="G761" i="21" l="1"/>
  <c r="J761" i="21" s="1"/>
  <c r="H83" i="11" s="1"/>
  <c r="I83" i="11" s="1"/>
  <c r="J182" i="21"/>
  <c r="J709" i="21"/>
  <c r="J952" i="21"/>
  <c r="J972" i="21"/>
  <c r="G389" i="21"/>
  <c r="J389" i="21" s="1"/>
  <c r="H44" i="11" s="1"/>
  <c r="G909" i="21"/>
  <c r="J909" i="21" s="1"/>
  <c r="H97" i="11" s="1"/>
  <c r="I97" i="11" s="1"/>
  <c r="J1042" i="21"/>
  <c r="G1043" i="21"/>
  <c r="J1043" i="21" s="1"/>
  <c r="H110" i="11" s="1"/>
  <c r="I110" i="11" s="1"/>
  <c r="J1032" i="21"/>
  <c r="G1033" i="21"/>
  <c r="J1033" i="21" s="1"/>
  <c r="H109" i="11" s="1"/>
  <c r="I109" i="11" s="1"/>
  <c r="J1022" i="21"/>
  <c r="J1023" i="21"/>
  <c r="H108" i="11" s="1"/>
  <c r="I108" i="11" s="1"/>
  <c r="J1012" i="21"/>
  <c r="G1013" i="21"/>
  <c r="J1013" i="21" s="1"/>
  <c r="H107" i="11" s="1"/>
  <c r="I107" i="11" s="1"/>
  <c r="J1003" i="21"/>
  <c r="H106" i="11" s="1"/>
  <c r="I106" i="11" s="1"/>
  <c r="J1002" i="21"/>
  <c r="J992" i="21"/>
  <c r="G993" i="21"/>
  <c r="J993" i="21" s="1"/>
  <c r="H105" i="11" s="1"/>
  <c r="I105" i="11" s="1"/>
  <c r="J982" i="21"/>
  <c r="G983" i="21"/>
  <c r="J983" i="21" s="1"/>
  <c r="H104" i="11" s="1"/>
  <c r="I104" i="11" s="1"/>
  <c r="G973" i="21"/>
  <c r="J973" i="21" s="1"/>
  <c r="H103" i="11" s="1"/>
  <c r="I103" i="11" s="1"/>
  <c r="J962" i="21"/>
  <c r="G963" i="21"/>
  <c r="J963" i="21" s="1"/>
  <c r="H102" i="11" s="1"/>
  <c r="I102" i="11" s="1"/>
  <c r="J749" i="21"/>
  <c r="J599" i="21"/>
  <c r="G943" i="21"/>
  <c r="J943" i="21" s="1"/>
  <c r="H100" i="11" s="1"/>
  <c r="I100" i="11" s="1"/>
  <c r="G932" i="21"/>
  <c r="J932" i="21" s="1"/>
  <c r="H99" i="11" s="1"/>
  <c r="I99" i="11" s="1"/>
  <c r="G920" i="21"/>
  <c r="J920" i="21" s="1"/>
  <c r="H98" i="11" s="1"/>
  <c r="I98" i="11" s="1"/>
  <c r="J649" i="21"/>
  <c r="G680" i="21"/>
  <c r="J680" i="21" s="1"/>
  <c r="H75" i="11" s="1"/>
  <c r="I75" i="11" s="1"/>
  <c r="H801" i="21"/>
  <c r="J801" i="21" s="1"/>
  <c r="H87" i="11" s="1"/>
  <c r="I87" i="11" s="1"/>
  <c r="J522" i="21"/>
  <c r="G630" i="21"/>
  <c r="J630" i="21" s="1"/>
  <c r="H70" i="11" s="1"/>
  <c r="I70" i="11" s="1"/>
  <c r="J212" i="21"/>
  <c r="J532" i="21"/>
  <c r="J589" i="21"/>
  <c r="G887" i="21"/>
  <c r="J887" i="21" s="1"/>
  <c r="H95" i="11" s="1"/>
  <c r="I95" i="11" s="1"/>
  <c r="G875" i="21"/>
  <c r="J875" i="21" s="1"/>
  <c r="H94" i="11" s="1"/>
  <c r="I94" i="11" s="1"/>
  <c r="G863" i="21"/>
  <c r="J863" i="21" s="1"/>
  <c r="H93" i="11" s="1"/>
  <c r="I93" i="11" s="1"/>
  <c r="J850" i="21"/>
  <c r="J840" i="21"/>
  <c r="J841" i="21"/>
  <c r="H91" i="11" s="1"/>
  <c r="I91" i="11" s="1"/>
  <c r="G831" i="21"/>
  <c r="J831" i="21" s="1"/>
  <c r="H90" i="11" s="1"/>
  <c r="I90" i="11" s="1"/>
  <c r="H821" i="21"/>
  <c r="J821" i="21" s="1"/>
  <c r="H89" i="11" s="1"/>
  <c r="I89" i="11" s="1"/>
  <c r="G811" i="21"/>
  <c r="J811" i="21" s="1"/>
  <c r="H88" i="11" s="1"/>
  <c r="I88" i="11" s="1"/>
  <c r="J790" i="21"/>
  <c r="G791" i="21"/>
  <c r="J791" i="21" s="1"/>
  <c r="H86" i="11" s="1"/>
  <c r="I86" i="11" s="1"/>
  <c r="J780" i="21"/>
  <c r="G781" i="21"/>
  <c r="J781" i="21" s="1"/>
  <c r="H85" i="11" s="1"/>
  <c r="I85" i="11" s="1"/>
  <c r="J770" i="21"/>
  <c r="G771" i="21"/>
  <c r="J771" i="21" s="1"/>
  <c r="H84" i="11" s="1"/>
  <c r="I84" i="11" s="1"/>
  <c r="J750" i="21"/>
  <c r="H82" i="11" s="1"/>
  <c r="I82" i="11" s="1"/>
  <c r="G740" i="21"/>
  <c r="J740" i="21" s="1"/>
  <c r="H81" i="11" s="1"/>
  <c r="I81" i="11" s="1"/>
  <c r="J729" i="21"/>
  <c r="J730" i="21"/>
  <c r="H80" i="11" s="1"/>
  <c r="I80" i="11" s="1"/>
  <c r="J710" i="21"/>
  <c r="H78" i="11" s="1"/>
  <c r="I78" i="11" s="1"/>
  <c r="J699" i="21"/>
  <c r="G700" i="21"/>
  <c r="J700" i="21" s="1"/>
  <c r="H77" i="11" s="1"/>
  <c r="I77" i="11" s="1"/>
  <c r="J689" i="21"/>
  <c r="G690" i="21"/>
  <c r="J690" i="21" s="1"/>
  <c r="H76" i="11" s="1"/>
  <c r="I76" i="11" s="1"/>
  <c r="J669" i="21"/>
  <c r="G670" i="21"/>
  <c r="J670" i="21" s="1"/>
  <c r="H74" i="11" s="1"/>
  <c r="I74" i="11" s="1"/>
  <c r="G660" i="21"/>
  <c r="J660" i="21" s="1"/>
  <c r="H73" i="11" s="1"/>
  <c r="I73" i="11" s="1"/>
  <c r="J650" i="21"/>
  <c r="H72" i="11" s="1"/>
  <c r="I72" i="11" s="1"/>
  <c r="G640" i="21"/>
  <c r="J640" i="21" s="1"/>
  <c r="H71" i="11" s="1"/>
  <c r="I71" i="11" s="1"/>
  <c r="J619" i="21"/>
  <c r="G620" i="21"/>
  <c r="J620" i="21" s="1"/>
  <c r="H69" i="11" s="1"/>
  <c r="I69" i="11" s="1"/>
  <c r="J609" i="21"/>
  <c r="G610" i="21"/>
  <c r="J610" i="21" s="1"/>
  <c r="H68" i="11" s="1"/>
  <c r="I68" i="11" s="1"/>
  <c r="J600" i="21"/>
  <c r="H66" i="11" s="1"/>
  <c r="I66" i="11" s="1"/>
  <c r="G590" i="21"/>
  <c r="J590" i="21" s="1"/>
  <c r="H65" i="11" s="1"/>
  <c r="I65" i="11" s="1"/>
  <c r="G580" i="21"/>
  <c r="J580" i="21" s="1"/>
  <c r="H64" i="11" s="1"/>
  <c r="I64" i="11" s="1"/>
  <c r="G571" i="21"/>
  <c r="J571" i="21" s="1"/>
  <c r="H63" i="11" s="1"/>
  <c r="I63" i="11" s="1"/>
  <c r="J362" i="21"/>
  <c r="J398" i="21"/>
  <c r="J562" i="21"/>
  <c r="H62" i="11" s="1"/>
  <c r="I62" i="11" s="1"/>
  <c r="J561" i="21"/>
  <c r="G553" i="21"/>
  <c r="J553" i="21" s="1"/>
  <c r="H61" i="11" s="1"/>
  <c r="I61" i="11" s="1"/>
  <c r="J543" i="21"/>
  <c r="H60" i="11" s="1"/>
  <c r="I60" i="11" s="1"/>
  <c r="J542" i="21"/>
  <c r="G533" i="21"/>
  <c r="J533" i="21" s="1"/>
  <c r="H59" i="11" s="1"/>
  <c r="I59" i="11" s="1"/>
  <c r="J523" i="21"/>
  <c r="H58" i="11" s="1"/>
  <c r="I58" i="11" s="1"/>
  <c r="G513" i="21"/>
  <c r="J513" i="21" s="1"/>
  <c r="H57" i="11" s="1"/>
  <c r="I57" i="11" s="1"/>
  <c r="J502" i="21"/>
  <c r="G503" i="21"/>
  <c r="J503" i="21" s="1"/>
  <c r="H56" i="11" s="1"/>
  <c r="I56" i="11" s="1"/>
  <c r="J493" i="21"/>
  <c r="H55" i="11" s="1"/>
  <c r="I55" i="11" s="1"/>
  <c r="J492" i="21"/>
  <c r="J352" i="21"/>
  <c r="J372" i="21"/>
  <c r="J482" i="21"/>
  <c r="J483" i="21"/>
  <c r="H54" i="11" s="1"/>
  <c r="I54" i="11" s="1"/>
  <c r="G473" i="21"/>
  <c r="J473" i="21" s="1"/>
  <c r="H53" i="11" s="1"/>
  <c r="I53" i="11" s="1"/>
  <c r="G462" i="21"/>
  <c r="J462" i="21" s="1"/>
  <c r="H52" i="11" s="1"/>
  <c r="I52" i="11" s="1"/>
  <c r="G451" i="21"/>
  <c r="J451" i="21" s="1"/>
  <c r="H51" i="11" s="1"/>
  <c r="I51" i="11" s="1"/>
  <c r="J439" i="21"/>
  <c r="G440" i="21"/>
  <c r="J440" i="21" s="1"/>
  <c r="H50" i="11" s="1"/>
  <c r="I50" i="11" s="1"/>
  <c r="J428" i="21"/>
  <c r="G429" i="21"/>
  <c r="J429" i="21" s="1"/>
  <c r="H49" i="11" s="1"/>
  <c r="I49" i="11" s="1"/>
  <c r="J419" i="21"/>
  <c r="H48" i="11" s="1"/>
  <c r="I48" i="11" s="1"/>
  <c r="J418" i="21"/>
  <c r="J408" i="21"/>
  <c r="G409" i="21"/>
  <c r="J409" i="21" s="1"/>
  <c r="H47" i="11" s="1"/>
  <c r="I47" i="11" s="1"/>
  <c r="G399" i="21"/>
  <c r="J399" i="21" s="1"/>
  <c r="H46" i="11" s="1"/>
  <c r="I46" i="11" s="1"/>
  <c r="G373" i="21"/>
  <c r="J373" i="21" s="1"/>
  <c r="H43" i="11" s="1"/>
  <c r="G363" i="21"/>
  <c r="J363" i="21" s="1"/>
  <c r="H42" i="11" s="1"/>
  <c r="J353" i="21"/>
  <c r="H41" i="11" s="1"/>
  <c r="J342" i="21"/>
  <c r="G343" i="21"/>
  <c r="J343" i="21" s="1"/>
  <c r="H40" i="11" s="1"/>
  <c r="G333" i="21"/>
  <c r="J333" i="21" s="1"/>
  <c r="H39" i="11" s="1"/>
  <c r="G323" i="21"/>
  <c r="J323" i="21" s="1"/>
  <c r="H38" i="11" s="1"/>
  <c r="J313" i="21"/>
  <c r="H37" i="11" s="1"/>
  <c r="J312" i="21"/>
  <c r="H303" i="21"/>
  <c r="J303" i="21" s="1"/>
  <c r="H36" i="11" s="1"/>
  <c r="J293" i="21"/>
  <c r="H35" i="11" s="1"/>
  <c r="J292" i="21"/>
  <c r="J282" i="21"/>
  <c r="J283" i="21"/>
  <c r="H34" i="11" s="1"/>
  <c r="J272" i="21"/>
  <c r="G273" i="21"/>
  <c r="J273" i="21" s="1"/>
  <c r="H33" i="11" s="1"/>
  <c r="J262" i="21"/>
  <c r="G263" i="21"/>
  <c r="J263" i="21" s="1"/>
  <c r="H32" i="11" s="1"/>
  <c r="J253" i="21"/>
  <c r="H31" i="11" s="1"/>
  <c r="J252" i="21"/>
  <c r="J242" i="21"/>
  <c r="J243" i="21"/>
  <c r="H30" i="11" s="1"/>
  <c r="G233" i="21"/>
  <c r="J233" i="21" s="1"/>
  <c r="H29" i="11" s="1"/>
  <c r="J222" i="21"/>
  <c r="G223" i="21"/>
  <c r="J223" i="21" s="1"/>
  <c r="H28" i="11" s="1"/>
  <c r="G213" i="21"/>
  <c r="J213" i="21" s="1"/>
  <c r="H27" i="11" s="1"/>
  <c r="J202" i="21"/>
  <c r="J203" i="21"/>
  <c r="H26" i="11" s="1"/>
  <c r="J193" i="21"/>
  <c r="H25" i="11" s="1"/>
  <c r="J192" i="21"/>
  <c r="G173" i="21"/>
  <c r="J173" i="21" s="1"/>
  <c r="H23" i="11" s="1"/>
  <c r="G162" i="21"/>
  <c r="J162" i="21" s="1"/>
  <c r="H22" i="11" s="1"/>
  <c r="J150" i="21"/>
  <c r="G151" i="21"/>
  <c r="J151" i="21" s="1"/>
  <c r="H21" i="11" s="1"/>
  <c r="H141" i="21"/>
  <c r="J141" i="21" s="1"/>
  <c r="H20" i="11" s="1"/>
  <c r="J130" i="21"/>
  <c r="G131" i="21"/>
  <c r="J131" i="21" s="1"/>
  <c r="H19" i="11" s="1"/>
  <c r="J121" i="21"/>
  <c r="H18" i="11" s="1"/>
  <c r="J120" i="21"/>
  <c r="I67" i="11" l="1"/>
  <c r="F9" i="6" s="1"/>
  <c r="I45" i="11"/>
  <c r="F8" i="6" s="1"/>
  <c r="I69" i="21"/>
  <c r="H61" i="21"/>
  <c r="J61" i="21" s="1"/>
  <c r="H60" i="21"/>
  <c r="H69" i="21" l="1"/>
  <c r="H70" i="21" s="1"/>
  <c r="H71" i="21" s="1"/>
  <c r="I70" i="21"/>
  <c r="I71" i="21" s="1"/>
  <c r="G67" i="21"/>
  <c r="G69" i="21" s="1"/>
  <c r="J60" i="21"/>
  <c r="I109" i="21"/>
  <c r="G106" i="21"/>
  <c r="J106" i="21" s="1"/>
  <c r="G105" i="21"/>
  <c r="J105" i="21" s="1"/>
  <c r="H104" i="21"/>
  <c r="J104" i="21" s="1"/>
  <c r="I99" i="21"/>
  <c r="G96" i="21"/>
  <c r="G95" i="21"/>
  <c r="J95" i="21" s="1"/>
  <c r="H94" i="21"/>
  <c r="J94" i="21" s="1"/>
  <c r="I89" i="21"/>
  <c r="I90" i="21" s="1"/>
  <c r="G86" i="21"/>
  <c r="J86" i="21" s="1"/>
  <c r="G85" i="21"/>
  <c r="H84" i="21"/>
  <c r="J84" i="21" s="1"/>
  <c r="I79" i="21"/>
  <c r="I80" i="21" s="1"/>
  <c r="G76" i="21"/>
  <c r="J76" i="21" s="1"/>
  <c r="G75" i="21"/>
  <c r="H74" i="21"/>
  <c r="J74" i="21" s="1"/>
  <c r="I55" i="21"/>
  <c r="I56" i="21" s="1"/>
  <c r="G52" i="21"/>
  <c r="J52" i="21" s="1"/>
  <c r="G51" i="21"/>
  <c r="H50" i="21"/>
  <c r="J50" i="21" s="1"/>
  <c r="I45" i="21"/>
  <c r="I46" i="21" s="1"/>
  <c r="G42" i="21"/>
  <c r="J42" i="21" s="1"/>
  <c r="G41" i="21"/>
  <c r="J41" i="21" s="1"/>
  <c r="H40" i="21"/>
  <c r="H45" i="21" s="1"/>
  <c r="I81" i="21" l="1"/>
  <c r="I100" i="21"/>
  <c r="I101" i="21" s="1"/>
  <c r="I91" i="21"/>
  <c r="I57" i="21"/>
  <c r="J69" i="21"/>
  <c r="G70" i="21"/>
  <c r="J70" i="21" s="1"/>
  <c r="I110" i="21"/>
  <c r="I111" i="21" s="1"/>
  <c r="G107" i="21"/>
  <c r="G109" i="21" s="1"/>
  <c r="H109" i="21"/>
  <c r="G97" i="21"/>
  <c r="G99" i="21" s="1"/>
  <c r="J96" i="21"/>
  <c r="H99" i="21"/>
  <c r="G87" i="21"/>
  <c r="J85" i="21"/>
  <c r="G89" i="21"/>
  <c r="H89" i="21"/>
  <c r="J75" i="21"/>
  <c r="G77" i="21"/>
  <c r="G79" i="21" s="1"/>
  <c r="H79" i="21"/>
  <c r="J51" i="21"/>
  <c r="G53" i="21"/>
  <c r="G55" i="21" s="1"/>
  <c r="H55" i="21"/>
  <c r="I47" i="21"/>
  <c r="H46" i="21"/>
  <c r="H47" i="21" s="1"/>
  <c r="J40" i="21"/>
  <c r="G43" i="21"/>
  <c r="G45" i="21" s="1"/>
  <c r="G71" i="21" l="1"/>
  <c r="J71" i="21" s="1"/>
  <c r="H13" i="11" s="1"/>
  <c r="I13" i="11" s="1"/>
  <c r="J109" i="21"/>
  <c r="G110" i="21"/>
  <c r="H110" i="21"/>
  <c r="H111" i="21" s="1"/>
  <c r="J99" i="21"/>
  <c r="G100" i="21"/>
  <c r="G101" i="21" s="1"/>
  <c r="H100" i="21"/>
  <c r="H101" i="21" s="1"/>
  <c r="H90" i="21"/>
  <c r="H91" i="21" s="1"/>
  <c r="J89" i="21"/>
  <c r="G90" i="21"/>
  <c r="J79" i="21"/>
  <c r="G80" i="21"/>
  <c r="H80" i="21"/>
  <c r="H81" i="21" s="1"/>
  <c r="J55" i="21"/>
  <c r="G56" i="21"/>
  <c r="H56" i="21"/>
  <c r="H57" i="21" s="1"/>
  <c r="J45" i="21"/>
  <c r="G46" i="21"/>
  <c r="J46" i="21" s="1"/>
  <c r="J90" i="21" l="1"/>
  <c r="J110" i="21"/>
  <c r="G111" i="21"/>
  <c r="J111" i="21" s="1"/>
  <c r="H17" i="11" s="1"/>
  <c r="J101" i="21"/>
  <c r="H16" i="11" s="1"/>
  <c r="J100" i="21"/>
  <c r="G91" i="21"/>
  <c r="J91" i="21" s="1"/>
  <c r="H15" i="11" s="1"/>
  <c r="J80" i="21"/>
  <c r="G81" i="21"/>
  <c r="J81" i="21" s="1"/>
  <c r="H14" i="11" s="1"/>
  <c r="J56" i="21"/>
  <c r="G57" i="21"/>
  <c r="J57" i="21" s="1"/>
  <c r="H12" i="11" s="1"/>
  <c r="G47" i="21"/>
  <c r="J47" i="21" s="1"/>
  <c r="H11" i="11" s="1"/>
  <c r="H30" i="21" l="1"/>
  <c r="J30" i="21" s="1"/>
  <c r="H29" i="21"/>
  <c r="H19" i="21"/>
  <c r="H24" i="21" s="1"/>
  <c r="H9" i="21"/>
  <c r="H14" i="21" s="1"/>
  <c r="I14" i="21"/>
  <c r="I24" i="21"/>
  <c r="G32" i="21"/>
  <c r="G31" i="21"/>
  <c r="G21" i="21"/>
  <c r="J21" i="21" s="1"/>
  <c r="G20" i="21"/>
  <c r="J20" i="21" s="1"/>
  <c r="G11" i="21"/>
  <c r="J11" i="21" s="1"/>
  <c r="G10" i="21"/>
  <c r="I27" i="11"/>
  <c r="I28" i="11"/>
  <c r="I29" i="11"/>
  <c r="I30" i="11"/>
  <c r="I31" i="11"/>
  <c r="I32" i="11"/>
  <c r="I33" i="11"/>
  <c r="I34" i="11"/>
  <c r="I35" i="11"/>
  <c r="I36" i="11"/>
  <c r="I37" i="11"/>
  <c r="I38" i="11"/>
  <c r="I39" i="11"/>
  <c r="I40" i="11"/>
  <c r="I41" i="11"/>
  <c r="I42" i="11"/>
  <c r="I43" i="11"/>
  <c r="I44" i="11"/>
  <c r="I11" i="11"/>
  <c r="I12" i="11"/>
  <c r="I14" i="11"/>
  <c r="I15" i="11"/>
  <c r="I16" i="11"/>
  <c r="I17" i="11"/>
  <c r="I18" i="11"/>
  <c r="I19" i="11"/>
  <c r="I20" i="11"/>
  <c r="I21" i="11"/>
  <c r="I22" i="11"/>
  <c r="I23" i="11"/>
  <c r="I24" i="11"/>
  <c r="I25" i="11"/>
  <c r="I26" i="11"/>
  <c r="B4" i="6"/>
  <c r="G33" i="21" l="1"/>
  <c r="G35" i="21" s="1"/>
  <c r="G36" i="21" s="1"/>
  <c r="J31" i="21"/>
  <c r="H35" i="21"/>
  <c r="H36" i="21" s="1"/>
  <c r="H37" i="21" s="1"/>
  <c r="J29" i="21"/>
  <c r="J32" i="21"/>
  <c r="I35" i="21"/>
  <c r="I25" i="21"/>
  <c r="I26" i="21" s="1"/>
  <c r="G22" i="21"/>
  <c r="G24" i="21" s="1"/>
  <c r="H25" i="21"/>
  <c r="H26" i="21" s="1"/>
  <c r="J19" i="21"/>
  <c r="I15" i="21"/>
  <c r="I16" i="21" s="1"/>
  <c r="J10" i="21"/>
  <c r="H15" i="21"/>
  <c r="H16" i="21" s="1"/>
  <c r="G12" i="21"/>
  <c r="G14" i="21" s="1"/>
  <c r="J9" i="21"/>
  <c r="I36" i="21" l="1"/>
  <c r="I37" i="21" s="1"/>
  <c r="G37" i="21"/>
  <c r="J35" i="21"/>
  <c r="J24" i="21"/>
  <c r="G25" i="21"/>
  <c r="J25" i="21" s="1"/>
  <c r="J14" i="21"/>
  <c r="G15" i="21"/>
  <c r="J15" i="21" s="1"/>
  <c r="J36" i="21" l="1"/>
  <c r="G26" i="21"/>
  <c r="J26" i="21" s="1"/>
  <c r="H9" i="11" s="1"/>
  <c r="I9" i="11" s="1"/>
  <c r="J37" i="21"/>
  <c r="H10" i="11" s="1"/>
  <c r="I10" i="11" s="1"/>
  <c r="G16" i="21"/>
  <c r="J16" i="21" s="1"/>
  <c r="H8" i="11" s="1"/>
  <c r="I8" i="11" s="1"/>
  <c r="I7" i="11" l="1"/>
  <c r="I349" i="11" s="1"/>
  <c r="F7" i="6" l="1"/>
  <c r="C13" i="15"/>
  <c r="C19" i="15" s="1"/>
  <c r="B4" i="11" s="1"/>
  <c r="D48" i="14"/>
  <c r="C48" i="14"/>
  <c r="D37" i="14"/>
  <c r="C37" i="14"/>
  <c r="D30" i="14"/>
  <c r="C30" i="14"/>
  <c r="D17" i="14"/>
  <c r="C17" i="14"/>
  <c r="C39" i="14" l="1"/>
  <c r="C41" i="14" s="1"/>
  <c r="C49" i="14" s="1"/>
  <c r="D39" i="14"/>
  <c r="D41" i="14" s="1"/>
  <c r="D49" i="14" s="1"/>
  <c r="H347" i="11" l="1"/>
  <c r="F19" i="6"/>
  <c r="G7" i="6" s="1"/>
  <c r="G11" i="6" l="1"/>
  <c r="G16" i="6"/>
  <c r="G18" i="6"/>
  <c r="G17" i="6"/>
  <c r="G12" i="6"/>
  <c r="G9" i="6"/>
  <c r="G15" i="6"/>
  <c r="G13" i="6"/>
  <c r="G8" i="6"/>
  <c r="G14" i="6"/>
  <c r="G10" i="6"/>
  <c r="G19" i="6" l="1"/>
</calcChain>
</file>

<file path=xl/sharedStrings.xml><?xml version="1.0" encoding="utf-8"?>
<sst xmlns="http://schemas.openxmlformats.org/spreadsheetml/2006/main" count="7882" uniqueCount="1562">
  <si>
    <t>2.1</t>
  </si>
  <si>
    <t>4.1</t>
  </si>
  <si>
    <t>UND</t>
  </si>
  <si>
    <t>DESCRIÇÃO</t>
  </si>
  <si>
    <t>QUANT.</t>
  </si>
  <si>
    <t>1.1</t>
  </si>
  <si>
    <t>1.2</t>
  </si>
  <si>
    <t>PREÇO TOTAL (R$)</t>
  </si>
  <si>
    <t>ITEM</t>
  </si>
  <si>
    <t>6.1</t>
  </si>
  <si>
    <t>6.2</t>
  </si>
  <si>
    <t>PLANILHA ORÇAMENTÁRIA GERAL</t>
  </si>
  <si>
    <t>TOTAL COM BDI</t>
  </si>
  <si>
    <t>PERCENTUAL</t>
  </si>
  <si>
    <t>PLANILHA</t>
  </si>
  <si>
    <t>TOTAL DA OBRA COM BDI</t>
  </si>
  <si>
    <t>PLANILHA RESUMO GERAL (COM BDI APLICADO)</t>
  </si>
  <si>
    <t>3.1</t>
  </si>
  <si>
    <t>PREÇO UNIT. COM BDI (R$)</t>
  </si>
  <si>
    <t>ENCARGOS  SOCIAIS  SOBRE   A  MÃO   DE   OBRA</t>
  </si>
  <si>
    <t>CÓDIGO</t>
  </si>
  <si>
    <t>COM DESONERAÇÃO</t>
  </si>
  <si>
    <t>HORISTA</t>
  </si>
  <si>
    <t>MENSALISTA</t>
  </si>
  <si>
    <t>GRUPO A</t>
  </si>
  <si>
    <t>A1</t>
  </si>
  <si>
    <t>INSS</t>
  </si>
  <si>
    <t>A2</t>
  </si>
  <si>
    <t>SESI</t>
  </si>
  <si>
    <t>A3</t>
  </si>
  <si>
    <t>SENAI</t>
  </si>
  <si>
    <t>A4</t>
  </si>
  <si>
    <t>INCRA</t>
  </si>
  <si>
    <t>,0,20</t>
  </si>
  <si>
    <t>A5</t>
  </si>
  <si>
    <t>SEBRAE</t>
  </si>
  <si>
    <t>A6</t>
  </si>
  <si>
    <t>Salário Educação</t>
  </si>
  <si>
    <t>A7</t>
  </si>
  <si>
    <t>Seguro Contra Acidentes de Trabalho</t>
  </si>
  <si>
    <t>A8</t>
  </si>
  <si>
    <t>FGTS</t>
  </si>
  <si>
    <t>A</t>
  </si>
  <si>
    <t>Total</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</si>
  <si>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</si>
  <si>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</si>
  <si>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</si>
  <si>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</si>
  <si>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</si>
  <si>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</si>
  <si>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</si>
  <si>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</si>
  <si>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</si>
  <si>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</si>
  <si>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</si>
  <si>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</si>
  <si>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</si>
  <si>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</si>
  <si>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</si>
  <si>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</si>
  <si>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</si>
  <si>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</si>
  <si>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</si>
  <si>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</si>
  <si>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</si>
  <si>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</si>
  <si>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B11</t>
  </si>
  <si>
    <t>Adicional noturno e finais de semanas</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</si>
  <si>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</si>
  <si>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</si>
  <si>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</si>
  <si>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</si>
  <si>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</si>
  <si>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</si>
  <si>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</si>
  <si>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</si>
  <si>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</si>
  <si>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</si>
  <si>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</si>
  <si>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</si>
  <si>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</si>
  <si>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</si>
  <si>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</si>
  <si>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</si>
  <si>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</si>
  <si>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</si>
  <si>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</si>
  <si>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GRUPO E</t>
  </si>
  <si>
    <t>E1</t>
  </si>
  <si>
    <t>Refeição</t>
  </si>
  <si>
    <t>E2</t>
  </si>
  <si>
    <t>Vale transporte</t>
  </si>
  <si>
    <t>E3</t>
  </si>
  <si>
    <t>Seguro de vida e acidentes em grupo</t>
  </si>
  <si>
    <t>E4</t>
  </si>
  <si>
    <t>EPI e ferramentas</t>
  </si>
  <si>
    <t>E5</t>
  </si>
  <si>
    <t>Exames</t>
  </si>
  <si>
    <t>E</t>
  </si>
  <si>
    <t>TOTAL (A+B+C+D)</t>
  </si>
  <si>
    <t>Adicional Noturno/ Finais de Semana</t>
  </si>
  <si>
    <t>O direito do trabalhador ao adicional noturno é garantido pela CLT (art. 73), que estabelece o seguinte:</t>
  </si>
  <si>
    <t>“Art. 73 – Salvo nos casos de revezamento semanal ou quinzenal, o trabalho noturno terá remuneração superior à do diurno e, para esse efeito, sua remuneração terá um acréscimo de 20%, pelo menos, sobre a hora diurna.</t>
  </si>
  <si>
    <t>§ 1º  A hora do trabalho noturno será computada como de 52 minutos e 30 segundos.</t>
  </si>
  <si>
    <t>§ 2º  Considera-se noturno, para os efeitos deste artigo, o trabalho executado entre as 22 horas de um dia e as 5 horas do dia seguinte.”</t>
  </si>
  <si>
    <t>A Constituição Federal (art. 7º, inciso IX), por sua vez, garante o direito à remuneração do trabalho noturno superior à do diurno, não fixando condições especiais. Assim, a condição de revezamento semanal ou quinzenal foi tacitamente revogada pelo dispositivo constitucional, não excluindo do empregado o direito ao adicional noturno.</t>
  </si>
  <si>
    <t>Para calcular o valor do adicional noturno, devem ser utilizados os dados relacionados no formulário de cálculo do Fator de Utilização de Motoristas e Cobradores, observando o intervalo entre 22:00 horas e 5:00 horas. Para dias úteis, sábados e domingos, deve-se somar os percentuais de frota operante das faixas horárias contidas no intervalo supracitado e dividir por 100 para se obter a duração equivalente de operação noturna.</t>
  </si>
  <si>
    <t>O valor do adicional noturno será alcançado por meio da seguinte expressão:</t>
  </si>
  <si>
    <t>(U x u + S x s + D x d) x (1/H) x (1/N) x a x 100</t>
  </si>
  <si>
    <t>onde:</t>
  </si>
  <si>
    <t>U = duração equivalente de operação noturna em dia útil (horas/dia)</t>
  </si>
  <si>
    <t>u = número de dias úteis no mês (dias/mês)</t>
  </si>
  <si>
    <t>S = duração equivalente de operação noturna no sábado (horas/dia)</t>
  </si>
  <si>
    <t>s = número de sábados no mês (dias/mês)</t>
  </si>
  <si>
    <t>D = duração equivalente de operação noturna no domingo (horas/dia)</t>
  </si>
  <si>
    <t>d = número de domingos no mês (dias/mês)</t>
  </si>
  <si>
    <t>H = jornada de trabalho mensal (horas/mês)</t>
  </si>
  <si>
    <t>N = duração da hora noturna (horas/hora)</t>
  </si>
  <si>
    <t>a = acréscimo sobre a hora diurna</t>
  </si>
  <si>
    <t>Fórmula</t>
  </si>
  <si>
    <t>(0,8 x 22 + 0,8x 4 + 0,8 x 4) x (1/220) x (1/0,875) x 0,20 x 100 = 2,49%</t>
  </si>
  <si>
    <t>COMPOSIÇÃO DE BONIFICAÇÕES E DESPESAS INDIRETAS - BDI</t>
  </si>
  <si>
    <t>DISCRIMINAÇÃO</t>
  </si>
  <si>
    <t>TAXA (%)</t>
  </si>
  <si>
    <t>AC - Administração Central</t>
  </si>
  <si>
    <t>SG - seguros e Garantia</t>
  </si>
  <si>
    <t>R - Risco</t>
  </si>
  <si>
    <t>DF - Despesas Financeiras</t>
  </si>
  <si>
    <t>L - Lucro Bruto</t>
  </si>
  <si>
    <t>I - Impostos</t>
  </si>
  <si>
    <t>PIS</t>
  </si>
  <si>
    <t>COFINS</t>
  </si>
  <si>
    <t>6.3</t>
  </si>
  <si>
    <t>ISS</t>
  </si>
  <si>
    <t>6.4</t>
  </si>
  <si>
    <t>Contribuição Prev. Sobre Receita Bruta - CPRB</t>
  </si>
  <si>
    <t>Onde:</t>
  </si>
  <si>
    <t>AC: taxa de administração central;</t>
  </si>
  <si>
    <t>SG: taxa de garantias e taxa de seguros;</t>
  </si>
  <si>
    <t>R: taxa de riscos;</t>
  </si>
  <si>
    <t>DF: taxa de despesas financeiras;</t>
  </si>
  <si>
    <t>L: taxa de lucro/remuneração;</t>
  </si>
  <si>
    <t>I: taxa de incidência de impostos (PIS, COFINS, ISS, CPRB).</t>
  </si>
  <si>
    <t xml:space="preserve">BDI:  </t>
  </si>
  <si>
    <t>O trabalho será eventualmente noturno (18h às 22h), e nos dias de sábado, domingo e feriado. O adicional noturno e de fins de semana já está contemplado na Composição dos Encargos Sociais, sem onerar os valores de remuneração após a elaboração do contrato.</t>
  </si>
  <si>
    <t>TOTAL</t>
  </si>
  <si>
    <t>CÓD. INSUMO</t>
  </si>
  <si>
    <t>DESCRICAO</t>
  </si>
  <si>
    <t>UNID.</t>
  </si>
  <si>
    <t>CUSTO UNITÁRIO</t>
  </si>
  <si>
    <t>CONSUMO</t>
  </si>
  <si>
    <t>MÃO DE OBRA</t>
  </si>
  <si>
    <t>MATERIAL</t>
  </si>
  <si>
    <t>EQUIPAMENTO</t>
  </si>
  <si>
    <t>H</t>
  </si>
  <si>
    <t>Encargos Sociais Horistas (165,35%)</t>
  </si>
  <si>
    <t>Encargos Sociais Mensalistas (68,99%)</t>
  </si>
  <si>
    <t>Custo Unitário</t>
  </si>
  <si>
    <t>BDI ( Material: 30,50% M.Obra: 30,50% Eqpto: 30,50%)</t>
  </si>
  <si>
    <t>Preço Unitário</t>
  </si>
  <si>
    <t>SINAPI 6111</t>
  </si>
  <si>
    <t>SERVENTE</t>
  </si>
  <si>
    <t>SINAPI 2436</t>
  </si>
  <si>
    <t>ELETRICISTA</t>
  </si>
  <si>
    <t>SINAPI 4750</t>
  </si>
  <si>
    <t>PEDREIRO</t>
  </si>
  <si>
    <t>BDI: 30,50%</t>
  </si>
  <si>
    <t>BANCO DO ESTADO DO PARÁ S.A. - BANPARÁ</t>
  </si>
  <si>
    <t>AJUDANTE DE ELETRICISTA</t>
  </si>
  <si>
    <t>SINAPI 247</t>
  </si>
  <si>
    <t>4.2</t>
  </si>
  <si>
    <t>Ponto de solda exotérmica</t>
  </si>
  <si>
    <t>7.2</t>
  </si>
  <si>
    <t>7.3</t>
  </si>
  <si>
    <t>7.4</t>
  </si>
  <si>
    <t>7.5</t>
  </si>
  <si>
    <t>COMP. PRÓPRIA</t>
  </si>
  <si>
    <t>KG</t>
  </si>
  <si>
    <t>UN</t>
  </si>
  <si>
    <t>370</t>
  </si>
  <si>
    <t>AREIA MEDIA - POSTO JAZIDA/FORNECEDOR (RETIRADO NA JAZIDA, SEM TRANSPORTE)</t>
  </si>
  <si>
    <t>M3</t>
  </si>
  <si>
    <t>1379</t>
  </si>
  <si>
    <t>CIMENTO PORTLAND COMPOSTO CP II-32</t>
  </si>
  <si>
    <t>M</t>
  </si>
  <si>
    <t>AUXILIAR DE ENCANADOR OU BOMBEIRO HIDRAULICO</t>
  </si>
  <si>
    <t>SINAPI 246</t>
  </si>
  <si>
    <t>SINAPI 2696</t>
  </si>
  <si>
    <t>ENCANADOR OU BOMBEIRO HIDRAULICO</t>
  </si>
  <si>
    <t>2,0000000</t>
  </si>
  <si>
    <t>1,5000000</t>
  </si>
  <si>
    <t>0,2130000</t>
  </si>
  <si>
    <t>0,0009000</t>
  </si>
  <si>
    <t>0,0910000</t>
  </si>
  <si>
    <t>Planilha SINAPI Pará MAI/2019</t>
  </si>
  <si>
    <t xml:space="preserve">Planilha SINAPI Pará MAI/2019 </t>
  </si>
  <si>
    <t>1,0000000</t>
  </si>
  <si>
    <t>91173</t>
  </si>
  <si>
    <t>FIXAÇÃO DE TUBOS VERTICAIS DE PPR DIÂMETROS MENORES OU IGUAIS A 40 MM COM ABRAÇADEIRA METÁLICA RÍGIDA TIPO D 1/2", FIXADA EM PERFILADO EM ALVENARIA. AF_05/2015</t>
  </si>
  <si>
    <t xml:space="preserve">BANCO DO ESTADO DO PARÁ S/A </t>
  </si>
  <si>
    <t>RESP. TÉCN.: SILVIO JOSÉ PALHETA DOS SANTOS</t>
  </si>
  <si>
    <t>REG. PROF.: A51464-0 CAU/BR</t>
  </si>
  <si>
    <t>0,1500000</t>
  </si>
  <si>
    <t>COTAÇÃO</t>
  </si>
  <si>
    <t>SINAPI 74166/001</t>
  </si>
  <si>
    <t>0,1700000</t>
  </si>
  <si>
    <t>1,0500000</t>
  </si>
  <si>
    <t>0,2470000</t>
  </si>
  <si>
    <t>0,0020000</t>
  </si>
  <si>
    <t>3279</t>
  </si>
  <si>
    <t>CAIXA INSPECAO, CONCRETO PRE MOLDADO, CIRCULAR, COM TAMPA, D = 60* CM, H= 60* CM</t>
  </si>
  <si>
    <t>SEDOP E00440</t>
  </si>
  <si>
    <t>SEDOP E00441</t>
  </si>
  <si>
    <t>0,5000000</t>
  </si>
  <si>
    <t>Eletroduto - ferro galvanizado 2 1/2"</t>
  </si>
  <si>
    <t>Disjuntor 3P-60A a 100A - PADRÃO DIN</t>
  </si>
  <si>
    <t>DISPOSITIVO DPS CLASSE II, 1 POLO, TENSAO MAXIMA DE 275 V, CORRENTE MAXIMA DE *45* KA (TIPO AC)</t>
  </si>
  <si>
    <t>7.6</t>
  </si>
  <si>
    <t>Caixa plástica octogonal</t>
  </si>
  <si>
    <t>7.7</t>
  </si>
  <si>
    <t>7.8</t>
  </si>
  <si>
    <t>SEDOP E00457</t>
  </si>
  <si>
    <t>7.9</t>
  </si>
  <si>
    <t>SEDOP E00665</t>
  </si>
  <si>
    <t>7.10</t>
  </si>
  <si>
    <t>7.11</t>
  </si>
  <si>
    <t>COMPOSIÇÕES DE PREÇOS UNITÁRIOS - INSTALAÇÕES ELÉTRICAS E ELETRÔNICAS</t>
  </si>
  <si>
    <t>0,1710000</t>
  </si>
  <si>
    <t>UNIDADE: BANPARÁ</t>
  </si>
  <si>
    <t>QUADROS E CAIXAS - INSTALAÇÃO E/OU SUBSTITUIÇÃO</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</si>
  <si>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</si>
  <si>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</si>
  <si>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</si>
  <si>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</si>
  <si>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</si>
  <si>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</si>
  <si>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</si>
  <si>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</si>
  <si>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</si>
  <si>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</si>
  <si>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</si>
  <si>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</si>
  <si>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</si>
  <si>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</si>
  <si>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</si>
  <si>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</si>
  <si>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</si>
  <si>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</si>
  <si>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</si>
  <si>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</si>
  <si>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</si>
  <si>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</si>
  <si>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</si>
  <si>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</si>
  <si>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</si>
  <si>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</si>
  <si>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</si>
  <si>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</si>
  <si>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</si>
  <si>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</si>
  <si>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</si>
  <si>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</si>
  <si>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</si>
  <si>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</si>
  <si>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</si>
  <si>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Caixa Airstop p/ disjuntor bipolar de embutir até 50A</t>
  </si>
  <si>
    <t>Caixa Airstop p/ disjuntor Bipolar de embutir até 50A</t>
  </si>
  <si>
    <t>SEDOP E00446</t>
  </si>
  <si>
    <t>Caixa de alumínio 4 x 2"</t>
  </si>
  <si>
    <t>SEDOP E00433</t>
  </si>
  <si>
    <t>SINAPI 92871</t>
  </si>
  <si>
    <t>Caixa metálica de 4 x 4"</t>
  </si>
  <si>
    <t>2557</t>
  </si>
  <si>
    <t>CAIXA DE LUZ "4 X 4" EM ACO ESMALTADA</t>
  </si>
  <si>
    <t>88629</t>
  </si>
  <si>
    <t>ARGAMASSA TRAÇO 1:3 (CIMENTO E AREIA MÉDIA), PREPARO MANUAL. AF_08/2014</t>
  </si>
  <si>
    <t>0,1660000</t>
  </si>
  <si>
    <t>0,0012000</t>
  </si>
  <si>
    <t>SINAPI 92865</t>
  </si>
  <si>
    <t>Caixa octogonal 4 x 4", metálica, instalada em laje - fornecimento e instalação</t>
  </si>
  <si>
    <t>10569</t>
  </si>
  <si>
    <t>CAIXA DE PASSAGEM OCTOGONAL 4 X4, EM ACO ESMALTADA, COM FUNDO MOVEL SIMPLES</t>
  </si>
  <si>
    <t>0,1430000</t>
  </si>
  <si>
    <t>Caixa sextavada 3" x 3", metálica, instalada em laje - fornecimento e instalação</t>
  </si>
  <si>
    <t>SINAPI 92866</t>
  </si>
  <si>
    <t>2555</t>
  </si>
  <si>
    <t>CAIXA DE LUZ "3 X 3" EM ACO ESMALTADA</t>
  </si>
  <si>
    <t>Caixa de passagem ch. aço 100x100x80mm</t>
  </si>
  <si>
    <t>Caixa de passagem ch. aço 150x150x80mm</t>
  </si>
  <si>
    <t>Caixa de passagem ch. aço 200x200x100mm</t>
  </si>
  <si>
    <t>Caixa de passagem em aluminio 100x100x70mm</t>
  </si>
  <si>
    <t>SEDOP E00049</t>
  </si>
  <si>
    <t>CAIXA DE PASSAGEM METALICA DE SOBREPOR COM TAMPA PARAFUSADA, DIMENSOES 20 X 20 X 10 CM</t>
  </si>
  <si>
    <t>CAIXA DE PASSAGEM METALICA DE SOBREPOR COM TAMPA PARAFUSADA, DIMENSOES 15 X 15 X 10 CM</t>
  </si>
  <si>
    <t>Caixa plástica 4"x2"</t>
  </si>
  <si>
    <t>Caixa de inspeção em concreto pré-moldado dn 60cm com tampa h= 60cm - fornecimento e instalação</t>
  </si>
  <si>
    <t>SINAPI 83366</t>
  </si>
  <si>
    <t>Caixa de passagem para telefone 15x15x10cm (sobrepor), fornecimento e instalação</t>
  </si>
  <si>
    <t>20254</t>
  </si>
  <si>
    <t>1,2500000</t>
  </si>
  <si>
    <t>Caixa de passagem em aluminio 200x200x115mm</t>
  </si>
  <si>
    <t>Caixa de passagem em aluminio 300x300x130mm</t>
  </si>
  <si>
    <t>Caixa de passagem em aluminio 400x400x180mm</t>
  </si>
  <si>
    <t>SEDOP E00442</t>
  </si>
  <si>
    <t>SEDOP E00443</t>
  </si>
  <si>
    <t>Caixa plástica 4"x4"</t>
  </si>
  <si>
    <t>SINAPI 91939</t>
  </si>
  <si>
    <t>1872</t>
  </si>
  <si>
    <t>CAIXA DE PASSAGEM, EM PVC, DE 4" X 2", PARA ELETRODUTO FLEXIVEL CORRUGADO</t>
  </si>
  <si>
    <t>0,5190000</t>
  </si>
  <si>
    <t>SINAPI 91942</t>
  </si>
  <si>
    <t>1873</t>
  </si>
  <si>
    <t>CAIXA DE PASSAGEM, EM PVC, DE 4" X 4", PARA ELETRODUTO FLEXIVEL CORRUGADO</t>
  </si>
  <si>
    <t>0,5960000</t>
  </si>
  <si>
    <t>SINAPI 91937</t>
  </si>
  <si>
    <t>1871</t>
  </si>
  <si>
    <t>CAIXA OCTOGONAL DE FUNDO MOVEL, EM PVC, DE 3" X 3", PARA ELETRODUTO FLEXIVEL CORRUGADO</t>
  </si>
  <si>
    <t>Caixa polifásica padrão Celpa</t>
  </si>
  <si>
    <t>SEDOP E00445</t>
  </si>
  <si>
    <t>Quadro Geral de Baixa Tensão (QGBT), com disjuntores</t>
  </si>
  <si>
    <t>Quadro de Distribuição de Força e Luz (QDFL), com disjuntores</t>
  </si>
  <si>
    <t>Quadro de Distribuição de Ar Condicionado (QDAC), com disjuntores</t>
  </si>
  <si>
    <t>Quadro de Distribuição Estabilizado (QDE), com disjuntores e chave comutadora</t>
  </si>
  <si>
    <t>Quadro de comando - proteção trifásico - 2CV</t>
  </si>
  <si>
    <t>SEDOP E00667</t>
  </si>
  <si>
    <t>Quadro de comando - proteção trifásico - 3CV</t>
  </si>
  <si>
    <t>Quadro de comando - proteção trifásico - 4CV</t>
  </si>
  <si>
    <t>SEDOP E00666</t>
  </si>
  <si>
    <t>SINAPI 84402</t>
  </si>
  <si>
    <t>Centro de distribuição de 06 disjuntores (s/ barramento)</t>
  </si>
  <si>
    <t>39764</t>
  </si>
  <si>
    <t>QUADRO DE DISTRIBUICAO SEM BARRAMENTO, COM PORTA, DE EMBUTIR, EM CHAPA DE ACO GALVANIZADO, PARA 6 DISJUNTORES NEMA</t>
  </si>
  <si>
    <t>Centro de distribuição de 08 disjuntores (s/ barramento)</t>
  </si>
  <si>
    <t>QUADRO DE DISTRIBUICAO, SEM BARRAMENTO, EM PVC, DE EMBUTIR, PARA 8 DISJUNTORES DIN</t>
  </si>
  <si>
    <t>Centro de distribuição de 10 disjuntores (s/ barramento)</t>
  </si>
  <si>
    <t>Centro de distribuição p/ 10 disjuntores (s/ barram)</t>
  </si>
  <si>
    <t>SEDOP E00453</t>
  </si>
  <si>
    <t>QUADRO DE DISTRIBUICAO SEM BARRAMENTO, COM PORTA, DE EMBUTIR, EM CHAPA DE ACO GALVANIZADO, PARA 12 DISJUNTORES NEMA</t>
  </si>
  <si>
    <t>Centro de distribuição de 12 disjuntores (s/ barramento)</t>
  </si>
  <si>
    <t>Centro de distribuição de 16 disjuntores (c/ barramento)</t>
  </si>
  <si>
    <t>QUADRO DE DISTRIBUICAO, COM BARRAMENTO TERRA / NEUTRO, DE EMBUTIR, PARA 16 DISJUNTORES DIN</t>
  </si>
  <si>
    <t>Centro de distribuição de 20 disjuntores (c/ barramento)</t>
  </si>
  <si>
    <t>SEDOP E00455</t>
  </si>
  <si>
    <t>Centro de distribuição p/ 20 disjuntores (c/ barram)</t>
  </si>
  <si>
    <t>SINAPI 74131/005</t>
  </si>
  <si>
    <t>Centro de distribuição de 24 disjuntores (c/ barramento)</t>
  </si>
  <si>
    <t>12039</t>
  </si>
  <si>
    <t>QUADRO DE DISTRIBUICAO COM BARRAMENTO TRIFASICO, DE EMBUTIR, EM CHAPA DE ACO GALVANIZADO, PARA 24 DISJUNTORES DIN, 100 A</t>
  </si>
  <si>
    <t>SINAPI 74131/006</t>
  </si>
  <si>
    <t>Centro de distribuição de 32 disjuntores (c/ barramento)</t>
  </si>
  <si>
    <t>12041</t>
  </si>
  <si>
    <t>QUADRO DE DISTRIBUICAO COM BARRAMENTO TRIFASICO, DE EMBUTIR, EM CHAPA DE ACO GALVANIZADO, PARA 30 DISJUNTORES DIN, 150 A</t>
  </si>
  <si>
    <t>Centro de distribuição de 36 disjuntores (c/ barramento)</t>
  </si>
  <si>
    <t>QUADRO DE DISTRIBUICAO COM BARRAMENTO TRIFASICO, DE EMBUTIR, EM CHAPA DE ACO GALVANIZADO, PARA 36 DISJUNTORES DIN, 100 A</t>
  </si>
  <si>
    <t>SINAPI 74131/007</t>
  </si>
  <si>
    <t>Centro de distribuição de 40 disjuntores (c/ barramento)</t>
  </si>
  <si>
    <t>12042</t>
  </si>
  <si>
    <t>QUADRO DE DISTRIBUICAO COM BARRAMENTO TRIFASICO, DE EMBUTIR, EM CHAPA DE ACO GALVANIZADO, PARA 40 DISJUNTORES DIN, 100 A</t>
  </si>
  <si>
    <t>Centro de distribuição de 70 disjuntores (c/ barramento)</t>
  </si>
  <si>
    <t>Centro de distribuição p/ 70 disjuntores (c/ barram)</t>
  </si>
  <si>
    <t>Quadro de medição trifásico (c/ disjuntor)</t>
  </si>
  <si>
    <t>CABO DE COBRE, FLEXIVEL, CLASSE 4 OU 5, ISOLACAO EM PVC/A, ANTICHAMA BWF-B, 1 CONDUTOR, 450/750 V, SECAO NOMINAL 25 MM2</t>
  </si>
  <si>
    <t>CURVA 90 GRAUS, PARA ELETRODUTO, EM ACO GALVANIZADO ELETROLITICO, DIAMETRO DE 32 MM (1 1/4")</t>
  </si>
  <si>
    <t>BUCHA EM ALUMINIO, COM ROSCA, DE 1 1/4", PARA ELETRODUTO</t>
  </si>
  <si>
    <t>ELETRODUTO EM ACO GALVANIZADO ELETROLITICO, SEMI-PESADO, DIAMETRO 1 1/4", PAREDE DE 1,20 MM</t>
  </si>
  <si>
    <t>DISJUNTOR TIPO DIN/IEC, TRIPOLAR DE 10 ATE 50A</t>
  </si>
  <si>
    <t>LUVA PARA ELETRODUTO, EM ACO GALVANIZADO ELETROLITICO, DIAMETRO DE 32 MM (1 1/4")</t>
  </si>
  <si>
    <t>Quadro p/ medição trifásico - padrão CELPA</t>
  </si>
  <si>
    <t>SEDOP E00300</t>
  </si>
  <si>
    <t>DISPOSITIVOS E DISJUNTORES - INSTALAÇÃO E/OU SUBSTITUIÇÃO</t>
  </si>
  <si>
    <t>2.2</t>
  </si>
  <si>
    <t>2.3</t>
  </si>
  <si>
    <t>2.4</t>
  </si>
  <si>
    <t>2.5</t>
  </si>
  <si>
    <t>2.6</t>
  </si>
  <si>
    <t>2.7</t>
  </si>
  <si>
    <t>2.8</t>
  </si>
  <si>
    <t>2.9</t>
  </si>
  <si>
    <t>2.10</t>
  </si>
  <si>
    <t>2.11</t>
  </si>
  <si>
    <t>2.12</t>
  </si>
  <si>
    <t>2.13</t>
  </si>
  <si>
    <t>2.14</t>
  </si>
  <si>
    <t>2.15</t>
  </si>
  <si>
    <t>2.16</t>
  </si>
  <si>
    <t>2.17</t>
  </si>
  <si>
    <t>2.18</t>
  </si>
  <si>
    <t>2.19</t>
  </si>
  <si>
    <t>2.20</t>
  </si>
  <si>
    <t>2.21</t>
  </si>
  <si>
    <t>Interruptor diferencial residual 20A/30mA-2P</t>
  </si>
  <si>
    <t>Interruptor diferencial residual 40A/30mA-4P</t>
  </si>
  <si>
    <t>SEDOP E00761</t>
  </si>
  <si>
    <t>SEDOP E00762</t>
  </si>
  <si>
    <t>Disjuntor 10 DR 2P- 25A 10 mA - PADRÃO DIN</t>
  </si>
  <si>
    <t>Disjuntor 10 DR 4P- 25A 10 mA - PADRÃO DIN</t>
  </si>
  <si>
    <t>DISPOSITIVO DR, 2 POLOS, SENSIBILIDADE DE 30 MA, CORRENTE DE 25 A, TIPO AC</t>
  </si>
  <si>
    <t>DISPOSITIVO DR, 4 POLOS, SENSIBILIDADE DE 30 MA, CORRENTE DE 25 A, TIPO AC</t>
  </si>
  <si>
    <t>SINAPI 93657</t>
  </si>
  <si>
    <t>Disjuntor 1P - 10 a 30A - PADRÃO DIN</t>
  </si>
  <si>
    <t>1573</t>
  </si>
  <si>
    <t>TERMINAL A COMPRESSAO EM COBRE ESTANHADO PARA CABO 6 MM2, 1 FURO E 1 COMPRESSAO, PARA PARAFUSO DE FIXACAO M6</t>
  </si>
  <si>
    <t>34653</t>
  </si>
  <si>
    <t>DISJUNTOR TIPO DIN/IEC, MONOPOLAR DE 6  ATE  32A</t>
  </si>
  <si>
    <t>Disjuntor 1P - 40 e 50A - PADRÃO DIN</t>
  </si>
  <si>
    <t>SINAPI 93658</t>
  </si>
  <si>
    <t>1574</t>
  </si>
  <si>
    <t>TERMINAL A COMPRESSAO EM COBRE ESTANHADO PARA CABO 10 MM2, 1 FURO E 1 COMPRESSAO, PARA PARAFUSO DE FIXACAO M6</t>
  </si>
  <si>
    <t>34686</t>
  </si>
  <si>
    <t>DISJUNTOR TIPO DIN / IEC, MONOPOLAR DE 40  ATE 50A</t>
  </si>
  <si>
    <t>0,1350000</t>
  </si>
  <si>
    <t>SINAPI 93665</t>
  </si>
  <si>
    <t>Disjuntor 2P - 15 a 50A - PADRÃO DIN</t>
  </si>
  <si>
    <t>34623</t>
  </si>
  <si>
    <t>DISJUNTOR TIPO DIN/IEC, BIPOLAR 40 ATE 50A</t>
  </si>
  <si>
    <t>0,2700000</t>
  </si>
  <si>
    <t>SINAPI 93673</t>
  </si>
  <si>
    <t>Disjuntor 3P - 15 a 50A - PADRÃO DIN</t>
  </si>
  <si>
    <t>1575</t>
  </si>
  <si>
    <t>TERMINAL A COMPRESSAO EM COBRE ESTANHADO PARA CABO 16 MM2, 1 FURO E 1 COMPRESSAO, PARA PARAFUSO DE FIXACAO M6</t>
  </si>
  <si>
    <t>34709</t>
  </si>
  <si>
    <t>3,0000000</t>
  </si>
  <si>
    <t>0,5680000</t>
  </si>
  <si>
    <t>Disjuntor 3P - 60 a 100A - PADRÃO DIN</t>
  </si>
  <si>
    <t>SEDOP E00134</t>
  </si>
  <si>
    <t>Disjuntor UL 3P - 125A a 225A - PADRÃO DIN</t>
  </si>
  <si>
    <t>Disjuntor 3P - 175A - PADRÃO DIN</t>
  </si>
  <si>
    <t>Disjuntor 3P - 200A - PADRÃO DIN</t>
  </si>
  <si>
    <t>Disjuntor 3P - 250A - PADRÃO DIN</t>
  </si>
  <si>
    <t>SEDOP E00538</t>
  </si>
  <si>
    <t>Disjuntor 3P - 175A</t>
  </si>
  <si>
    <t>SEDOP E00536</t>
  </si>
  <si>
    <t>Disjuntor 3P - 200A</t>
  </si>
  <si>
    <t>SEDOP E00709</t>
  </si>
  <si>
    <t>Disjuntor 3P - 250A</t>
  </si>
  <si>
    <t>SEDOP E00537</t>
  </si>
  <si>
    <t>SINAPI 74130/008</t>
  </si>
  <si>
    <t>Disjuntor 3P - 300A</t>
  </si>
  <si>
    <t xml:space="preserve">Disjuntor 3P - 300A </t>
  </si>
  <si>
    <t xml:space="preserve">Disjuntor 3P - 400A </t>
  </si>
  <si>
    <t>2379</t>
  </si>
  <si>
    <t>DISJUNTOR TERMOMAGNETICO TRIPOLAR 400 A / 600 V, TIPO JXD / ICC - 40 KA</t>
  </si>
  <si>
    <t>DISJUNTOR TERMOMAGNETICO TRIPOLAR 300 A / 600 V, TIPO JXD / ICC - 40 KA</t>
  </si>
  <si>
    <t>Disjuntor 3P - 400A</t>
  </si>
  <si>
    <t>Disjuntor 3P - 600A</t>
  </si>
  <si>
    <t>SINAPI 74130/009</t>
  </si>
  <si>
    <t xml:space="preserve">Disjuntor 3P - 600A </t>
  </si>
  <si>
    <t>2376</t>
  </si>
  <si>
    <t>DISJUNTOR TERMOMAGNETICO TRIPOLAR 600 A / 600 V, TIPO LXD / ICC - 40 KA</t>
  </si>
  <si>
    <t>SINAPI 74130/001</t>
  </si>
  <si>
    <t>SINAPI 74130/002</t>
  </si>
  <si>
    <t>SINAPI 74130/003</t>
  </si>
  <si>
    <t>SINAPI 74130/004</t>
  </si>
  <si>
    <t>SINAPI 74130/005</t>
  </si>
  <si>
    <t>Disjuntor tipo nema, bipolar 10 ate 50 A, tensao maxima 415 V</t>
  </si>
  <si>
    <t>Disjuntor tipo nema, monopolar 35 ate 50 A, tensao maxima de 240 V</t>
  </si>
  <si>
    <t>Disjuntor tipo nema, monopolar 10 ate 30 A, tensao maxima de 240 V</t>
  </si>
  <si>
    <t>Disjuntor tipo nema, tripolar 10 ate 50 A, tensao maxima de 415 V</t>
  </si>
  <si>
    <t>Disjuntor tipo nema, tripolar 60 ate 100 A, tensao maxima de 415 V</t>
  </si>
  <si>
    <t>2370</t>
  </si>
  <si>
    <t>DISJUNTOR TIPO NEMA, MONOPOLAR 10 ATE 30A, TENSAO MAXIMA DE 240 V</t>
  </si>
  <si>
    <t>0,1250000</t>
  </si>
  <si>
    <t>2386</t>
  </si>
  <si>
    <t>DISJUNTOR TIPO NEMA, MONOPOLAR 35  ATE  50 A, TENSAO MAXIMA DE 240 V</t>
  </si>
  <si>
    <t>2388</t>
  </si>
  <si>
    <t>DISJUNTOR TIPO NEMA, BIPOLAR 10  ATE  50 A, TENSAO MAXIMA 415 V</t>
  </si>
  <si>
    <t>2392</t>
  </si>
  <si>
    <t>DISJUNTOR TIPO NEMA, TRIPOLAR 10  ATE  50A, TENSAO MAXIMA DE 415 V</t>
  </si>
  <si>
    <t>0,4000000</t>
  </si>
  <si>
    <t>2373</t>
  </si>
  <si>
    <t>DISJUNTOR TIPO NEMA, TRIPOLAR 60 ATE 100 A, TENSAO MAXIMA DE 415 V</t>
  </si>
  <si>
    <t>3.2</t>
  </si>
  <si>
    <t>ELETRODUTOS, CONDULETES E CALHAS - INSTALAÇÃO E/OU SUBSTITUIÇÃO</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</si>
  <si>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</si>
  <si>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</si>
  <si>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</si>
  <si>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</si>
  <si>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</si>
  <si>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</si>
  <si>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</si>
  <si>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</si>
  <si>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</si>
  <si>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</si>
  <si>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</si>
  <si>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</si>
  <si>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</si>
  <si>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</si>
  <si>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</si>
  <si>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</si>
  <si>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</si>
  <si>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</si>
  <si>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</si>
  <si>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</si>
  <si>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</si>
  <si>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</si>
  <si>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</si>
  <si>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</si>
  <si>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</si>
  <si>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</si>
  <si>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</si>
  <si>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</si>
  <si>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</si>
  <si>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</si>
  <si>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</si>
  <si>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</si>
  <si>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</si>
  <si>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</si>
  <si>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</si>
  <si>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</si>
  <si>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</si>
  <si>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</si>
  <si>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</si>
  <si>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</si>
  <si>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</si>
  <si>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Canaleta minicanal 50x20mm ref. Hellermann HT5020</t>
  </si>
  <si>
    <t>Canaleta megacanal 95x22mm ref. Hellermann MC</t>
  </si>
  <si>
    <t>Caixa bastidor universal ref. Hellermann MC CBU</t>
  </si>
  <si>
    <t>Caixa de derivação ref. Hellermann MC CD</t>
  </si>
  <si>
    <t>Cotovelo interno ref. Hellermann AI5020</t>
  </si>
  <si>
    <t>Cotovelo interno ref. Hellermann MC AIM</t>
  </si>
  <si>
    <t>Cotovelo externo ref. Hellermann AE5020</t>
  </si>
  <si>
    <t>Cotovelo externo ref. Hellermann MC AEM</t>
  </si>
  <si>
    <t>Curva plana 90º ref. Hellermann CP5020</t>
  </si>
  <si>
    <t>Tampa terminal ref. Hellermann MC TF</t>
  </si>
  <si>
    <t>União "T" plana ref. Hellermann CT5020</t>
  </si>
  <si>
    <t>Caixa de derivação multifuncional ref. Hellermann MC CM</t>
  </si>
  <si>
    <t>Luva ref. Hellermann MC U</t>
  </si>
  <si>
    <t>Tampa final ref. Hellermann TF5020</t>
  </si>
  <si>
    <t>União ref. Hellermann UN5020</t>
  </si>
  <si>
    <t>PLANILHA DE PREÇO MÉDIO DE MERCADO</t>
  </si>
  <si>
    <t>PREÇO MÉDIO MERCADO</t>
  </si>
  <si>
    <t>Quadro Geral de Baixa Tensão (QGBT)</t>
  </si>
  <si>
    <t>Quadro de Distribuição de Força e Luz (QDFL)</t>
  </si>
  <si>
    <t>Quadro de Distribuição de Ar Concicionado (QDAC)</t>
  </si>
  <si>
    <t>Quadro de Distribuição Estabilizado (QDE)</t>
  </si>
  <si>
    <t>Lâmpada LED de 10W</t>
  </si>
  <si>
    <t>Soquete Base G13</t>
  </si>
  <si>
    <t>SINAPI 95801</t>
  </si>
  <si>
    <t>Condulete de alumínio, tipo X, para eletroduto de aço galvanizado DN 20 mm (3/4''), aparente - fornecimento e instalação</t>
  </si>
  <si>
    <t>2580</t>
  </si>
  <si>
    <t>CONDULETE DE ALUMINIO TIPO X, PARA ELETRODUTO ROSCAVEL DE 3/4", COM TAMPA CEGA</t>
  </si>
  <si>
    <t>11950</t>
  </si>
  <si>
    <t>BUCHA DE NYLON SEM ABA S6, COM PARAFUSO DE 4,20 X 40 MM EM ACO ZINCADO COM ROSCA SOBERBA, CABECA CHATA E FENDA PHILLIPS</t>
  </si>
  <si>
    <t>0,4967000</t>
  </si>
  <si>
    <t>Eletrocalha de metal curve "L" desc tipo "U" perf. 100 - 3m</t>
  </si>
  <si>
    <t>Eletrocalha de metal curve "L" desc tipo "U" perf. 50 - 3m</t>
  </si>
  <si>
    <t>Eletrocalha de metal curve "L" desc tipo "U" perf. 75 - 3m</t>
  </si>
  <si>
    <t>Eletrocalha de metal curve "T"  tipo "U" perf. 100 - 3m</t>
  </si>
  <si>
    <t>Eletrocalha de metal curve "T"  tipo "U" perf. 50 - 3m</t>
  </si>
  <si>
    <t>Eletrocalha de metal curve "T"  tipo "U" perf. 75 - 3m</t>
  </si>
  <si>
    <t>Eletrocalha de metal curve "U"perf. 100x75 - 3m</t>
  </si>
  <si>
    <t>Eletrocalha de metal curve "U"perf. 50x100 - 3m</t>
  </si>
  <si>
    <t>Eletrocalha de metal curve "U"perf. 50x50 - 3m</t>
  </si>
  <si>
    <t>SEDOP E00539</t>
  </si>
  <si>
    <t>SEDOP E00540</t>
  </si>
  <si>
    <t>SEDOP E00541</t>
  </si>
  <si>
    <t>SEDOP E00542</t>
  </si>
  <si>
    <t>SEDOP E00543</t>
  </si>
  <si>
    <t>SEDOP E00544</t>
  </si>
  <si>
    <t>SEDOP E00545</t>
  </si>
  <si>
    <t>SEDOP E00546</t>
  </si>
  <si>
    <t>SEDOP E00547</t>
  </si>
  <si>
    <t>SINAPI 95752</t>
  </si>
  <si>
    <t>Eletroduto de F°G° de 1 1/2"</t>
  </si>
  <si>
    <t>21130</t>
  </si>
  <si>
    <t>!EM PROCESSO DESATIVACAO! ELETRODUTO EM ACO GALVANIZADO ELETROLITICO, SEMI-PESADO, DIAMETRO 1 1/2", PAREDE DE 1,20 MM</t>
  </si>
  <si>
    <t>95760</t>
  </si>
  <si>
    <t>LUVA DE EMENDA PARA ELETRODUTO, AÇO GALVANIZADO, DN 40 MM (1 1/2''), APARENTE, INSTALADA EM PAREDE - FORNECIMENTO E INSTALAÇÃO. AF_11/2016_P</t>
  </si>
  <si>
    <t>0,3333000</t>
  </si>
  <si>
    <t>0,2821000</t>
  </si>
  <si>
    <t>SINAPI 95751</t>
  </si>
  <si>
    <t>Eletroduto de F°G° de 1 1/4"</t>
  </si>
  <si>
    <t>21135</t>
  </si>
  <si>
    <t>!EM PROCESSO DESATIVACAO! ELETRODUTO EM ACO GALVANIZADO ELETROLITICO, SEMI-PESADO, DIAMETRO 1 1/4", PAREDE DE 1,20 MM</t>
  </si>
  <si>
    <t>95759</t>
  </si>
  <si>
    <t>LUVA DE EMENDA PARA ELETRODUTO, AÇO GALVANIZADO, DN 32 MM (1 1/4''), APARENTE, INSTALADA EM PAREDE - FORNECIMENTO E INSTALAÇÃO. AF_11/2016_P</t>
  </si>
  <si>
    <t>Eletroduto de F°G° de 1"</t>
  </si>
  <si>
    <t>SINAPI 95750</t>
  </si>
  <si>
    <t>21136</t>
  </si>
  <si>
    <t>!EM PROCESSO DESATIVACAO! ELETRODUTO EM ACO GALVANIZADO ELETROLITICO, LEVE, DIAMETRO 1", PAREDE DE 0,90 MM</t>
  </si>
  <si>
    <t>95758</t>
  </si>
  <si>
    <t>LUVA DE EMENDA PARA ELETRODUTO, AÇO GALVANIZADO, DN 25 MM (1''), APARENTE, INSTALADA EM PAREDE - FORNECIMENTO E INSTALAÇÃO. AF_11/2016_P</t>
  </si>
  <si>
    <t>0,2163000</t>
  </si>
  <si>
    <t>Eletroduto de F°G° de 2 1/2"</t>
  </si>
  <si>
    <t>SEDOP E00271</t>
  </si>
  <si>
    <t>Eletroduto de F°G° de 2"</t>
  </si>
  <si>
    <t>SEDOP E00737</t>
  </si>
  <si>
    <t>Eletroduto - ferro galvanizado 2"</t>
  </si>
  <si>
    <t>Eletroduto de F°G° de 3"</t>
  </si>
  <si>
    <t>SEDOP E00272</t>
  </si>
  <si>
    <t>Eletroduto - ferro galvanizado 3"</t>
  </si>
  <si>
    <t>Eletroduto de F°G° de 3/4"</t>
  </si>
  <si>
    <t>SINAPI 95749</t>
  </si>
  <si>
    <t>21128</t>
  </si>
  <si>
    <t>!EM PROCESSO DESATIVACAO! ELETRODUTO EM ACO GALVANIZADO ELETROLITICO, LEVE, DIAMETRO 3/4", PAREDE DE 0,90 MM</t>
  </si>
  <si>
    <t>95757</t>
  </si>
  <si>
    <t>LUVA DE EMENDA PARA ELETRODUTO, AÇO GALVANIZADO, DN 20 MM (3/4''), APARENTE, INSTALADA EM PAREDE - FORNECIMENTO E INSTALAÇÃO. AF_11/2016_P</t>
  </si>
  <si>
    <t>0,1944000</t>
  </si>
  <si>
    <t>Eletroduto de F°G° de 4"</t>
  </si>
  <si>
    <t>Eletroduto - ferro galvanizado 4"</t>
  </si>
  <si>
    <t>FIXAÇÃO DE TUBOS VERTICAIS DE PPR DIÂMETROS MAIORES QUE 40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</si>
  <si>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</si>
  <si>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SINAPI 93008</t>
  </si>
  <si>
    <t>Eletroduto rígido roscável, pvc, DN 50 mm (1 1/2") - fornecimento e instalação</t>
  </si>
  <si>
    <t>SEDOP E00548</t>
  </si>
  <si>
    <t>2680</t>
  </si>
  <si>
    <t>ELETRODUTO DE PVC RIGIDO ROSCAVEL DE 1 1/2 ", SEM LUVA</t>
  </si>
  <si>
    <t>1,1000000</t>
  </si>
  <si>
    <t>0,1120000</t>
  </si>
  <si>
    <t>Eletroduto rígido roscável, pvc, DN 40 mm (1 1/4"), para circuitos terminais, instalado em parede - fornecimento e instalação</t>
  </si>
  <si>
    <t>SINAPI 93009</t>
  </si>
  <si>
    <t>SINAPI 91873</t>
  </si>
  <si>
    <t>2684</t>
  </si>
  <si>
    <t>ELETRODUTO DE PVC RIGIDO ROSCAVEL DE 1 1/4 ", SEM LUVA</t>
  </si>
  <si>
    <t>1,0170000</t>
  </si>
  <si>
    <t>0,2210000</t>
  </si>
  <si>
    <t>SINAPI 91872</t>
  </si>
  <si>
    <t>Eletroduto rígido roscável, pvc, DN 32 mm (1"), para circuitos terminais, instalado em parede - fornecimento e instalação</t>
  </si>
  <si>
    <t>2685</t>
  </si>
  <si>
    <t>ELETRODUTO DE PVC RIGIDO ROSCAVEL DE 1 ", SEM LUVA</t>
  </si>
  <si>
    <t>0,1940000</t>
  </si>
  <si>
    <t>Eletroduto rígido roscável, pvc, DN 75 mm (2 1/2") - fornecimento e instalação</t>
  </si>
  <si>
    <t>SINAPI 93010</t>
  </si>
  <si>
    <t>2682</t>
  </si>
  <si>
    <t>ELETRODUTO DE PVC RIGIDO ROSCAVEL DE 2 1/2 ", SEM LUVA</t>
  </si>
  <si>
    <t>0,1540000</t>
  </si>
  <si>
    <t>SINAPI 93011</t>
  </si>
  <si>
    <t>Eletroduto rígido roscável, pvc, DN 60 mm (2") - fornecimento e instalação</t>
  </si>
  <si>
    <t>2681</t>
  </si>
  <si>
    <t>ELETRODUTO DE PVC RIGIDO ROSCAVEL DE 2 ", SEM LUVA</t>
  </si>
  <si>
    <t>0,1290000</t>
  </si>
  <si>
    <t>Eletroduto rígido roscável, pvc, DN 85 mm (3") - fornecimento e instalação</t>
  </si>
  <si>
    <t>2686</t>
  </si>
  <si>
    <t>ELETRODUTO DE PVC RIGIDO ROSCAVEL DE 3 ", SEM LUVA</t>
  </si>
  <si>
    <t>SINAPI 93012</t>
  </si>
  <si>
    <t>SINAPI 91871</t>
  </si>
  <si>
    <t>Eletroduto rígido roscável, pvc, DN 25 mm (3/4"), para circuitos terminais, instalado em parede - fornecimento e instalação</t>
  </si>
  <si>
    <t>2674</t>
  </si>
  <si>
    <t>ELETRODUTO DE PVC RIGIDO ROSCAVEL DE 3/4 ", SEM LUVA</t>
  </si>
  <si>
    <t>Eletroduto rígido roscável, pvc, DN 110 mm (4") - fornecimento e instalação</t>
  </si>
  <si>
    <t>2683</t>
  </si>
  <si>
    <t>ELETRODUTO DE PVC RIGIDO ROSCAVEL DE 4 ", SEM LUVA</t>
  </si>
  <si>
    <t>Perfilado perfurado 38x38mm (3 m)</t>
  </si>
  <si>
    <t>SEDOP E00622</t>
  </si>
  <si>
    <t>Tampa de pressão para perfilado 38mm (3m)</t>
  </si>
  <si>
    <t>SEDOP E00680</t>
  </si>
  <si>
    <t>4.3</t>
  </si>
  <si>
    <t>4.4</t>
  </si>
  <si>
    <t>4.5</t>
  </si>
  <si>
    <t>4.6</t>
  </si>
  <si>
    <t>4.7</t>
  </si>
  <si>
    <t>4.8</t>
  </si>
  <si>
    <t>4.9</t>
  </si>
  <si>
    <t>4.10</t>
  </si>
  <si>
    <t>4.11</t>
  </si>
  <si>
    <t>4.12</t>
  </si>
  <si>
    <t>4.13</t>
  </si>
  <si>
    <t>4.14</t>
  </si>
  <si>
    <t>4.15</t>
  </si>
  <si>
    <t>4.16</t>
  </si>
  <si>
    <t>4.17</t>
  </si>
  <si>
    <t>4.18</t>
  </si>
  <si>
    <t>Cabo de cobre flexível isolado, 2,5 mm², anti-chama 450/750 V, para circuitos terminais - fornecimento e instalação</t>
  </si>
  <si>
    <t>SINAPI 91926</t>
  </si>
  <si>
    <t>SINAPI 91928</t>
  </si>
  <si>
    <t>SINAPI 91930</t>
  </si>
  <si>
    <t>Cabo de cobre flexível isolado, 4 mm², anti-chama 450/750 V, para circuitos terminais - fornecimento e instalação</t>
  </si>
  <si>
    <t>Cabo de cobre flexível isolado, 6 mm², anti-chama 450/750 V, para circuitos terminais - fornecimento e instalação</t>
  </si>
  <si>
    <t>1014</t>
  </si>
  <si>
    <t>CABO DE COBRE, FLEXIVEL, CLASSE 4 OU 5, ISOLACAO EM PVC/A, ANTICHAMA BWF-B, 1 CONDUTOR, 450/750 V, SECAO NOMINAL 2,5 MM2</t>
  </si>
  <si>
    <t>21127</t>
  </si>
  <si>
    <t>FITA ISOLANTE ADESIVA ANTICHAMA, USO ATE 750 V, EM ROLO DE 19 MM X 5 M</t>
  </si>
  <si>
    <t>1,1900000</t>
  </si>
  <si>
    <t>0,0090000</t>
  </si>
  <si>
    <t>0,0300000</t>
  </si>
  <si>
    <t>0,0400000</t>
  </si>
  <si>
    <t>981</t>
  </si>
  <si>
    <t>CABO DE COBRE, FLEXIVEL, CLASSE 4 OU 5, ISOLACAO EM PVC/A, ANTICHAMA BWF-B, 1 CONDUTOR, 450/750 V, SECAO NOMINAL 4 MM2</t>
  </si>
  <si>
    <t>982</t>
  </si>
  <si>
    <t>CABO DE COBRE, FLEXIVEL, CLASSE 4 OU 5, ISOLACAO EM PVC/A, ANTICHAMA BWF-B, 1 CONDUTOR, 450/750 V, SECAO NOMINAL 6 MM2</t>
  </si>
  <si>
    <t>0,0520000</t>
  </si>
  <si>
    <t>SINAPI 91933</t>
  </si>
  <si>
    <t>Cabo de cobre flexível isolado, 10 mm², anti-chama 0,6/1,0 KV - fornecimento e instalação</t>
  </si>
  <si>
    <t>SINAPI 91935</t>
  </si>
  <si>
    <t>Cabo de cobre flexível isolado, 16 mm², anti-chama 0,6/1,0 KV - fornecimento e instalação</t>
  </si>
  <si>
    <t>SINAPI 92984</t>
  </si>
  <si>
    <t>Cabo de cobre flexível isolado, 25 mm², anti-chama 0,6/1,0 KV - fornecimento e instalação</t>
  </si>
  <si>
    <t>SINAPI 92986</t>
  </si>
  <si>
    <t>Cabo de cobre flexível isolado, 35 mm², anti-chama 0,6/1,0 KV - fornecimento e instalação</t>
  </si>
  <si>
    <t>SINAPI 92988</t>
  </si>
  <si>
    <t>Cabo de cobre flexível isolado, 50 mm², anti-chama 0,6/1,0 KV - fornecimento e instalação</t>
  </si>
  <si>
    <t>SINAPI 92990</t>
  </si>
  <si>
    <t>Cabo de cobre flexível isolado, 70 mm², anti-chama 0,6/1,0 KV - fornecimento e instalação</t>
  </si>
  <si>
    <t>SINAPI 92992</t>
  </si>
  <si>
    <t>Cabo de cobre flexível isolado, 95 mm², anti-chama 0,6/1,0 KV - fornecimento e instalação</t>
  </si>
  <si>
    <t>SINAPI 92994</t>
  </si>
  <si>
    <t>Cabo de cobre flexível isolado, 120 mm², anti-chama 0,6/1,0 KV - fornecimento e instalação</t>
  </si>
  <si>
    <t>SINAPI 92996</t>
  </si>
  <si>
    <t>Cabo de cobre flexível isolado, 150 mm², anti-chama 0,6/1,0 KV - fornecimento e instalação</t>
  </si>
  <si>
    <t>SINAPI 92998</t>
  </si>
  <si>
    <t>Cabo de cobre flexível isolado, 185 mm², anti-chama 0,6/1,0 KV - fornecimento e instalação</t>
  </si>
  <si>
    <t>SINAPI 93000</t>
  </si>
  <si>
    <t>Cabo de cobre flexível isolado, 240 mm², anti-chama 0,6/1,0 KV - fornecimento e instalação</t>
  </si>
  <si>
    <t>Cabo de cobre flexível isolado, 2,5 mm², anti-chama 450/750 V - fornecimento e instalação</t>
  </si>
  <si>
    <t>Cabo de cobre flexível isolado, 6 mm², anti-chama 450/750 V - fornecimento e instalação</t>
  </si>
  <si>
    <t>Cabo de cobre flexível isolado, 4 mm², anti-chama 450/750 V - fornecimento e instalação</t>
  </si>
  <si>
    <t>1020</t>
  </si>
  <si>
    <t>CABO DE COBRE, FLEXIVEL, CLASSE 4 OU 5, ISOLACAO EM PVC/A, ANTICHAMA BWF-B, COBERTURA PVC-ST1, ANTICHAMA BWF-B, 1 CONDUTOR, 0,6/1 KV, SECAO NOMINAL 10 MM2</t>
  </si>
  <si>
    <t>0,0770000</t>
  </si>
  <si>
    <t>995</t>
  </si>
  <si>
    <t>CABO DE COBRE, FLEXIVEL, CLASSE 4 OU 5, ISOLACAO EM PVC/A, ANTICHAMA BWF-B, COBERTURA PVC-ST1, ANTICHAMA BWF-B, 1 CONDUTOR, 0,6/1 KV, SECAO NOMINAL 16 MM2</t>
  </si>
  <si>
    <t>0,1150000</t>
  </si>
  <si>
    <t>996</t>
  </si>
  <si>
    <t>CABO DE COBRE, FLEXIVEL, CLASSE 4 OU 5, ISOLACAO EM PVC/A, ANTICHAMA BWF-B, COBERTURA PVC-ST1, ANTICHAMA BWF-B, 1 CONDUTOR, 0,6/1 KV, SECAO NOMINAL 25 MM2</t>
  </si>
  <si>
    <t>1,0150000</t>
  </si>
  <si>
    <t>0,0640000</t>
  </si>
  <si>
    <t>1019</t>
  </si>
  <si>
    <t>CABO DE COBRE, FLEXIVEL, CLASSE 4 OU 5, ISOLACAO EM PVC/A, ANTICHAMA BWF-B, COBERTURA PVC-ST1, ANTICHAMA BWF-B, 1 CONDUTOR, 0,6/1 KV, SECAO NOMINAL 35 MM2</t>
  </si>
  <si>
    <t>0,0730000</t>
  </si>
  <si>
    <t>1018</t>
  </si>
  <si>
    <t>CABO DE COBRE, FLEXIVEL, CLASSE 4 OU 5, ISOLACAO EM PVC/A, ANTICHAMA BWF-B, COBERTURA PVC-ST1, ANTICHAMA BWF-B, 1 CONDUTOR, 0,6/1 KV, SECAO NOMINAL 50 MM2</t>
  </si>
  <si>
    <t>0,0870000</t>
  </si>
  <si>
    <t>977</t>
  </si>
  <si>
    <t>CABO DE COBRE, FLEXIVEL, CLASSE 4 OU 5, ISOLACAO EM PVC/A, ANTICHAMA BWF-B, COBERTURA PVC-ST1, ANTICHAMA BWF-B, 1 CONDUTOR, 0,6/1 KV, SECAO NOMINAL 70 MM2</t>
  </si>
  <si>
    <t>0,1050000</t>
  </si>
  <si>
    <t>998</t>
  </si>
  <si>
    <t>CABO DE COBRE, FLEXIVEL, CLASSE 4 OU 5, ISOLACAO EM PVC/A, ANTICHAMA BWF-B, COBERTURA PVC-ST1, ANTICHAMA BWF-B, 1 CONDUTOR, 0,6/1 KV, SECAO NOMINAL 95 MM2</t>
  </si>
  <si>
    <t>0,1280000</t>
  </si>
  <si>
    <t>1017</t>
  </si>
  <si>
    <t>CABO DE COBRE, FLEXIVEL, CLASSE 4 OU 5, ISOLACAO EM PVC/A, ANTICHAMA BWF-B, COBERTURA PVC-ST1, ANTICHAMA BWF-B, 1 CONDUTOR, 0,6/1 KV, SECAO NOMINAL 120 MM2</t>
  </si>
  <si>
    <t>0,1520000</t>
  </si>
  <si>
    <t>999</t>
  </si>
  <si>
    <t>CABO DE COBRE, FLEXIVEL, CLASSE 4 OU 5, ISOLACAO EM PVC/A, ANTICHAMA BWF-B, COBERTURA PVC-ST1, ANTICHAMA BWF-B, 1 CONDUTOR, 0,6/1 KV, SECAO NOMINAL 150 MM2</t>
  </si>
  <si>
    <t>0,1790000</t>
  </si>
  <si>
    <t>1000</t>
  </si>
  <si>
    <t>CABO DE COBRE, FLEXIVEL, CLASSE 4 OU 5, ISOLACAO EM PVC/A, ANTICHAMA BWF-B, COBERTURA PVC-ST1, ANTICHAMA BWF-B, 1 CONDUTOR, 0,6/1 KV, SECAO NOMINAL 185 MM2</t>
  </si>
  <si>
    <t>0,2120000</t>
  </si>
  <si>
    <t>1015</t>
  </si>
  <si>
    <t>CABO DE COBRE, FLEXIVEL, CLASSE 4 OU 5, ISOLACAO EM PVC/A, ANTICHAMA BWF-B, COBERTURA PVC-ST1, ANTICHAMA BWF-B, 1 CONDUTOR, 0,6/1 KV, SECAO NOMINAL 240 MM2</t>
  </si>
  <si>
    <t>0,2630000</t>
  </si>
  <si>
    <t>Cordoalha de cobre nu 16 mm², não enterrada, com isolador - fornecimento e instalação</t>
  </si>
  <si>
    <t>SINAPI 96971</t>
  </si>
  <si>
    <t>SINAPI 96972</t>
  </si>
  <si>
    <t>SINAPI 96973</t>
  </si>
  <si>
    <t>Cordoalha de cobre nu 25 mm², não enterrada, com isolador - fornecimento e instalação</t>
  </si>
  <si>
    <t>Cordoalha de cobre nu 35 mm², não enterrada, com isolador - fornecimento e instalação</t>
  </si>
  <si>
    <t>SINAPI 96977</t>
  </si>
  <si>
    <t>Cordoalha de cobre nu 50 mm², enterrada, sem isolador - fornecimento e instalação</t>
  </si>
  <si>
    <t>857</t>
  </si>
  <si>
    <t>CABO DE COBRE NU 16 MM2 MEIO-DURO</t>
  </si>
  <si>
    <t>98463</t>
  </si>
  <si>
    <t>SUPORTE ISOLADOR PARA CORDOALHA DE COBRE - FORNECIMENTO E INSTALAÇÃO. AF_12/2017</t>
  </si>
  <si>
    <t>0,0957000</t>
  </si>
  <si>
    <t>868</t>
  </si>
  <si>
    <t>CABO DE COBRE NU 25 MM2 MEIO-DURO</t>
  </si>
  <si>
    <t>0,1855000</t>
  </si>
  <si>
    <t>863</t>
  </si>
  <si>
    <t>CABO DE COBRE NU 35 MM2 MEIO-DURO</t>
  </si>
  <si>
    <t>0,2533000</t>
  </si>
  <si>
    <t>867</t>
  </si>
  <si>
    <t>CABO DE COBRE NU 50 MM2 MEIO-DURO</t>
  </si>
  <si>
    <t>0,0337000</t>
  </si>
  <si>
    <t>PONTOS, TOMADAS E INTERRUPTORES - INSTALAÇÃO E/OU SUBSTITUIÇÃO</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</si>
  <si>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</si>
  <si>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</si>
  <si>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</si>
  <si>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</si>
  <si>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</si>
  <si>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</si>
  <si>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</si>
  <si>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</si>
  <si>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</si>
  <si>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</si>
  <si>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</si>
  <si>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</si>
  <si>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</si>
  <si>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</si>
  <si>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</si>
  <si>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</si>
  <si>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</si>
  <si>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</si>
  <si>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</si>
  <si>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</si>
  <si>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</si>
  <si>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</si>
  <si>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</si>
  <si>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</si>
  <si>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PT</t>
  </si>
  <si>
    <t>Retirada de ponto elétrico</t>
  </si>
  <si>
    <t>SINAPI 91953</t>
  </si>
  <si>
    <t>SINAPI 92023</t>
  </si>
  <si>
    <t>SINAPI 92027</t>
  </si>
  <si>
    <t>SINAPI 91959</t>
  </si>
  <si>
    <t>SINAPI 91967</t>
  </si>
  <si>
    <t>Interruptor simples (1 módulo) com 1 tomada de embutir 2p+t 10 A, incluindo suporte e placa - fornecimento e instalação</t>
  </si>
  <si>
    <t>Interruptor simples (2 módulos) com 1 tomada de embutir 2p+t 10 A, incluindo suporte e placa - fornecimento e instalação</t>
  </si>
  <si>
    <t>Interruptor simples (1 módulo), 10a/250V, incluindo suporte e placa - fornecimento e instalação</t>
  </si>
  <si>
    <t>38094</t>
  </si>
  <si>
    <t>ESPELHO / PLACA DE 3 POSTOS 4" X 2", PARA INSTALACAO DE TOMADAS E INTERRUPTORES</t>
  </si>
  <si>
    <t>38099</t>
  </si>
  <si>
    <t>SUPORTE DE FIXACAO PARA ESPELHO / PLACA 4" X 2", PARA 3 MODULOS, PARA INSTALACAO DE TOMADAS E INTERRUPTORES (SOMENTE SUPORTE)</t>
  </si>
  <si>
    <t>38112</t>
  </si>
  <si>
    <t>INTERRUPTOR SIMPLES 10A, 250V (APENAS MODULO)</t>
  </si>
  <si>
    <t>0,2250000</t>
  </si>
  <si>
    <t>38101</t>
  </si>
  <si>
    <t>TOMADA 2P+T 10A, 250V  (APENAS MODULO)</t>
  </si>
  <si>
    <t>0,4720000</t>
  </si>
  <si>
    <t>0,6370000</t>
  </si>
  <si>
    <t>Interruptor simples (2 módulos), 10A/250V, incluindo suporte e placa - fornecimento e instalação</t>
  </si>
  <si>
    <t>Interruptor simples (3 módulos), 10A/250V, incluindo suporte e placa - fornecimento e instalação</t>
  </si>
  <si>
    <t>0,3900000</t>
  </si>
  <si>
    <t>0,5550000</t>
  </si>
  <si>
    <t>Circuito elétrico até 4m (Tubulação, fiação e tomada)</t>
  </si>
  <si>
    <t>Circuito elétrico a partir de  4 a 10m (Tubulação, fiação e tomada)</t>
  </si>
  <si>
    <t>Circuito elétrico a partir de 10 a 20m (Tubulação, fiação e tomada)</t>
  </si>
  <si>
    <t>Circuito elétrico até 4m (c/ canaleta megacanal 95x22mm)</t>
  </si>
  <si>
    <t>Circuito elétrico a partir de 4 a 10m (c/ canaleta megacanal 95x22mm)</t>
  </si>
  <si>
    <t>Circuito elétrico a partir de 10 a 20m (c/ canaleta megacanal 95x22mm)</t>
  </si>
  <si>
    <t>Circuito elétrico até 4m (c/ canaleta minicanal 50x20mm)</t>
  </si>
  <si>
    <t>Circuito elétrico a partir de 4 a 10m (c/ canaleta minicanal 50x20mm)</t>
  </si>
  <si>
    <t>Circuito elétrico a partir de 10 a 20m (c/ canaleta minicanal 50x20mm)</t>
  </si>
  <si>
    <t>CURVA 90 GRAUS, CURTA, DE PVC RIGIDO ROSCAVEL, DE 3/4", PARA ELETRODUTO</t>
  </si>
  <si>
    <t>LUVA EM PVC RIGIDO ROSCAVEL, DE 3/4", PARA ELETRODUTO</t>
  </si>
  <si>
    <t>BUCHA EM ALUMINIO, COM ROSCA, DE 3/4", PARA ELETRODUTO</t>
  </si>
  <si>
    <t>ABRACADEIRA EM ACO PARA AMARRACAO DE ELETRODUTOS, TIPO D, COM 3/4" E CUNHA DE FIXACAO</t>
  </si>
  <si>
    <t>Tampa cega 4"x2" metálica</t>
  </si>
  <si>
    <t>Tampa cega 4"x2" plástica</t>
  </si>
  <si>
    <t>Tampa cega 4"x4" plástica</t>
  </si>
  <si>
    <t>Tampa cega 4x4" metálica</t>
  </si>
  <si>
    <t>SEDOP E00675</t>
  </si>
  <si>
    <t>ESPELHO / PLACA CEGA 4" X 2", PARA INSTALACAO DE TOMADAS E INTERRUPTORES</t>
  </si>
  <si>
    <t>ESPELHO / PLACA CEGA 4" X 4", PARA INSTALACAO DE TOMADAS E INTERRUPTORES</t>
  </si>
  <si>
    <t>Tampa cega 4"x4" metálica</t>
  </si>
  <si>
    <t>SEDOP E00676</t>
  </si>
  <si>
    <t>Tomada  sistema X completa</t>
  </si>
  <si>
    <t>SEDOP E00700</t>
  </si>
  <si>
    <t>SINAPI 91996</t>
  </si>
  <si>
    <t>SINAPI 91997</t>
  </si>
  <si>
    <t>SINAPI 92004</t>
  </si>
  <si>
    <t>SINAPI 92005</t>
  </si>
  <si>
    <t xml:space="preserve">Tomada 2P+T 10A </t>
  </si>
  <si>
    <t xml:space="preserve">Tomada 2P+T 20A </t>
  </si>
  <si>
    <t xml:space="preserve">Tomadas 2 (2P+T) 10A </t>
  </si>
  <si>
    <t xml:space="preserve">Tomadas 2 (2P+T) 20A </t>
  </si>
  <si>
    <t>0,3080000</t>
  </si>
  <si>
    <t>38102</t>
  </si>
  <si>
    <t>TOMADA 2P+T 20A, 250V  (APENAS MODULO)</t>
  </si>
  <si>
    <t>LUMINÁRIAS INSTALAÇÃO E/OU SUBSTITUIÇÃO</t>
  </si>
  <si>
    <t>6.5</t>
  </si>
  <si>
    <t>6.6</t>
  </si>
  <si>
    <t>6.7</t>
  </si>
  <si>
    <t>6.8</t>
  </si>
  <si>
    <t>6.9</t>
  </si>
  <si>
    <t>6.10</t>
  </si>
  <si>
    <t>6.11</t>
  </si>
  <si>
    <t>6.12</t>
  </si>
  <si>
    <t>6.13</t>
  </si>
  <si>
    <t>6.14</t>
  </si>
  <si>
    <t>Remoção de luminárias, de forma manual, sem reaproveitamento</t>
  </si>
  <si>
    <t>SINAPI 97665</t>
  </si>
  <si>
    <t>0,0359000</t>
  </si>
  <si>
    <t>0,0183000</t>
  </si>
  <si>
    <t>SINAPI 93043</t>
  </si>
  <si>
    <t>Lâmpada de Led Tubular 10W bivolt</t>
  </si>
  <si>
    <t>Lâmpada de Led Tubular 18W bivolt</t>
  </si>
  <si>
    <t>LAMPADA LED TUBULAR BIVOLT 9/10 W, BASE G13</t>
  </si>
  <si>
    <t>LAMPADA LED TUBULAR BIVOLT 18/20 W, BASE G13</t>
  </si>
  <si>
    <t>Lâmpada led 10 w bivolt branca (base e27)</t>
  </si>
  <si>
    <t>38194</t>
  </si>
  <si>
    <t>LAMPADA LED 10 W BIVOLT BRANCA, FORMATO TRADICIONAL (BASE E27)</t>
  </si>
  <si>
    <t>SINAPI 97610</t>
  </si>
  <si>
    <t>12295</t>
  </si>
  <si>
    <t>SOQUETE DE BAQUELITE BASE E27, PARA LAMPADAS</t>
  </si>
  <si>
    <t>0,0690000</t>
  </si>
  <si>
    <t>0,1655000</t>
  </si>
  <si>
    <t>Luminária de emergência - fornecimento e instalação</t>
  </si>
  <si>
    <t>SINAPI 97599</t>
  </si>
  <si>
    <t>38774</t>
  </si>
  <si>
    <t>LUMINARIA DE EMERGENCIA 30 LEDS, POTENCIA 2 W, BATERIA DE LITIO, AUTONOMIA DE 6 HORAS</t>
  </si>
  <si>
    <t>0,0748000</t>
  </si>
  <si>
    <t>0,1795000</t>
  </si>
  <si>
    <t>Luminária de embutir com aletas e 2 lâmpadas de Led de 10W</t>
  </si>
  <si>
    <t>Luminária de embutir com aletas e 2 lâmpadas de Led de 18W</t>
  </si>
  <si>
    <t>Luminária de sobrepor com aletas e 2 lâmpadas de Led de 18W</t>
  </si>
  <si>
    <t>LUMINARIA DE EMBUTIR EM CHAPA DE ACO PARA 2 LAMPADAS FLUORESCENTES DE 14 W COM REFLETOR E ALETAS EM ALUMINIO</t>
  </si>
  <si>
    <t>Luminária de sobrepor com aletas e 2 lâmpadas de Led de 10W</t>
  </si>
  <si>
    <t>LUMINARIA DE SOBREPOR EM CHAPA DE ACO PARA 2 LAMPADAS FLUORESCENTES DE *18* W, ALETADA</t>
  </si>
  <si>
    <t xml:space="preserve">Luminaria c/ 04 lamp. fluorescentes 16W </t>
  </si>
  <si>
    <t xml:space="preserve">Luminaria c/ 04 lamp. fluorescentes 32W </t>
  </si>
  <si>
    <t>LUMINARIA DE EMBUTIR EM CHAPA DE ACO PARA 4 LAMPADAS FLUORESCENTES DE 14 W *60 X 60 CM* ALETADA (NAO INCLUI REATOR E LAMPADAS)</t>
  </si>
  <si>
    <t>REATOR ELETRONICO BIVOLT PARA 2 LAMPADAS FLUORESCENTES DE 18/20 W</t>
  </si>
  <si>
    <t>LAMPADA FLUORESCENTE TUBULAR T8 DE 16/18 W, BIVOLT</t>
  </si>
  <si>
    <t>LAMPADA FLUORESCENTE TUBULAR T8 DE 32/36 W, BIVOLT</t>
  </si>
  <si>
    <t>REATOR ELETRONICO BIVOLT PARA 2 LAMPADAS FLUORESCENTES DE 36/40 W</t>
  </si>
  <si>
    <t>SINAPI 74231/001</t>
  </si>
  <si>
    <t>Luminaria aberta para iluminacao publica, para lampada a vapor de mercurio ate 400W e mista ate 500W, com braco em tubo de aco galv d=50mm proj hor=2.500mm e proj vert= 2.200mm, fornecimento e instalacao</t>
  </si>
  <si>
    <t>SINAPI 97608</t>
  </si>
  <si>
    <t>Luminária arandela tipo tartaruga, com grade, para 1 lâmpada de 15 W - fornecimento e instalação</t>
  </si>
  <si>
    <t>Luminaria aberta para iluminacao publica, para lampada a vapor de mercurio ate 400W e mista ate 500W, com braco em tubo de aco galv d=50mm</t>
  </si>
  <si>
    <t>2512</t>
  </si>
  <si>
    <t>BRACO P/ LUMINARIA PUBLICA 1 X 1,50M ROMAGNOLE OU EQUIV</t>
  </si>
  <si>
    <t>3798</t>
  </si>
  <si>
    <t>LUMINARIA ABERTA P/ ILUMINACAO PUBLICA, TIPO X-57 PETERCO OU EQUIV</t>
  </si>
  <si>
    <t>38191</t>
  </si>
  <si>
    <t>LAMPADA FLUORESCENTE COMPACTA 2U BRANCA 15 W, BASE E27 (127/220 V)</t>
  </si>
  <si>
    <t>38775</t>
  </si>
  <si>
    <t>LUMINARIA TIPO TARTARUGA PARA AREA EXTERNA EM ALUMINIO, COM GRADE, PARA 1 LAMPADA, BASE E27, POTENCIA MAXIMA 40/60 W (NAO INCLUI LAMPADA)</t>
  </si>
  <si>
    <t>0,2299000</t>
  </si>
  <si>
    <t>0,5518000</t>
  </si>
  <si>
    <t>Sinaleira de portão de entrada de veículos</t>
  </si>
  <si>
    <t>SEDOP E00663</t>
  </si>
  <si>
    <t>ALIMENTAÇÃO, MEDIÇÃO, PROTEÇÃO E MOTORES - INSTALAÇÃO E/OU SUBSTITUIÇÃO</t>
  </si>
  <si>
    <t>7.1</t>
  </si>
  <si>
    <t>7.12</t>
  </si>
  <si>
    <t>7.13</t>
  </si>
  <si>
    <t>7.14</t>
  </si>
  <si>
    <t>7.15</t>
  </si>
  <si>
    <t>7.16</t>
  </si>
  <si>
    <t>7.17</t>
  </si>
  <si>
    <t>Chave faca HA 400A</t>
  </si>
  <si>
    <t>SEDOP E00460</t>
  </si>
  <si>
    <t>Chave fusível de distribuição 15KV L 100A</t>
  </si>
  <si>
    <t>CHAVE FUSIVEL PARA REDES DE DISTRIBUICAO, TENSAO DE 15,0 KV, CORRENTE NOMINAL DO PORTA FUSIVEL DE 100 A, CAPACIDADE DE INTERRUPCAO SIMETRICA DE 7,10 KA, CAPACIDADE DE INTERRUPCAO ASSIMETRICA 10,00 KA</t>
  </si>
  <si>
    <t>Chave reversora 3P-30A-220V</t>
  </si>
  <si>
    <t>SEDOP E00723</t>
  </si>
  <si>
    <t>Elo fusivel 10K</t>
  </si>
  <si>
    <t>Elo fusivel 15K</t>
  </si>
  <si>
    <t>SEDOP E00549</t>
  </si>
  <si>
    <t>SEDOP E00550</t>
  </si>
  <si>
    <t>Tubo PVC rigido diam. 50mm p/proteçao cordoalha</t>
  </si>
  <si>
    <t>Tubo de proteção em PVC 50mm - 3m (IE)</t>
  </si>
  <si>
    <t>SEDOP E00110</t>
  </si>
  <si>
    <t>SEDOP E00111</t>
  </si>
  <si>
    <t>Suporte p/ tubo de proteção</t>
  </si>
  <si>
    <t>Mastro simples de f.g. p/ para-raio (c/ acessorios)</t>
  </si>
  <si>
    <t>MASTRO SIMPLES GALVANIZADO DIAMETRO NOMINAL 2", COMPRIMENTO 3 M</t>
  </si>
  <si>
    <t>BASE PARA MASTRO DE PARA-RAIOS DIAMETRO NOMINAL 2"</t>
  </si>
  <si>
    <t>SUPORTE ISOLADOR REFORCADO DIAMETRO NOMINAL 5/16", COM ROSCA SOBERBA E BUCHA</t>
  </si>
  <si>
    <t>Conjunto de estaiamento completo</t>
  </si>
  <si>
    <t>SEDOP E00104</t>
  </si>
  <si>
    <t>Mureta de mediçao em alv.c/laje em conc.(c=2.20/l=0.50/h=2.0m)</t>
  </si>
  <si>
    <t>m²</t>
  </si>
  <si>
    <t>34558</t>
  </si>
  <si>
    <t>TELA DE ACO SOLDADA GALVANIZADA/ZINCADA PARA ALVENARIA, FIO D = *1,20 A 1,70* MM, MALHA 15 X 15 MM, (C X L) *50 X 10,5* CM</t>
  </si>
  <si>
    <t>37395</t>
  </si>
  <si>
    <t>PINO DE ACO COM FURO, HASTE = 27 MM (ACAO DIRETA)</t>
  </si>
  <si>
    <t>CENTO</t>
  </si>
  <si>
    <t>38783</t>
  </si>
  <si>
    <t>BLOCO CERAMICO DE VEDACAO COM FUROS NA HORIZONTAL, 11,5 X 19 X 19 CM - 4,5 MPA (NBR 15270)</t>
  </si>
  <si>
    <t>87369</t>
  </si>
  <si>
    <t>ARGAMASSA TRAÇO 1:2:8 (CIMENTO, CAL E AREIA MÉDIA) PARA EMBOÇO/MASSA ÚNICA/ASSENTAMENTO DE ALVENARIA DE VEDAÇÃO, PREPARO MANUAL. AF_06/2014</t>
  </si>
  <si>
    <t>Pedra preta</t>
  </si>
  <si>
    <t>SEDOP J00002</t>
  </si>
  <si>
    <t>4517</t>
  </si>
  <si>
    <t>SARRAFO DE MADEIRA NAO APARELHADA *2,5 X 7,5* CM (1 X 3 ") PINUS, MISTA OU EQUIVALENTE DA REGIAO</t>
  </si>
  <si>
    <t>5068</t>
  </si>
  <si>
    <t>PREGO DE ACO POLIDO COM CABECA 17 X 21 (2 X 11)</t>
  </si>
  <si>
    <t>6189</t>
  </si>
  <si>
    <t>TABUA DE MADEIRA NAO APARELHADA *2,5 X 30* CM, CEDRINHO OU EQUIVALENTE DA REGIAO</t>
  </si>
  <si>
    <t>91692</t>
  </si>
  <si>
    <t>SERRA CIRCULAR DE BANCADA COM MOTOR ELÉTRICO POTÊNCIA DE 5HP, COM COIFA PARA DISCO 10" - CHP DIURNO. AF_08/2015</t>
  </si>
  <si>
    <t>CHP</t>
  </si>
  <si>
    <t>91693</t>
  </si>
  <si>
    <t>SERRA CIRCULAR DE BANCADA COM MOTOR ELÉTRICO POTÊNCIA DE 5HP, COM COIFA PARA DISCO 10" - CHI DIURNO. AF_08/2015</t>
  </si>
  <si>
    <t>CHI</t>
  </si>
  <si>
    <t>SINAPI 1213</t>
  </si>
  <si>
    <t>CARPINTEIRO DE FORMAS</t>
  </si>
  <si>
    <t>SINAPI 6117</t>
  </si>
  <si>
    <t>AJUDANTE DE CARPINTEIRO</t>
  </si>
  <si>
    <t>337</t>
  </si>
  <si>
    <t>ARAME RECOZIDO 18 BWG, 1,25 MM (0,01 KG/M)</t>
  </si>
  <si>
    <t>39017</t>
  </si>
  <si>
    <t>ESPACADOR / DISTANCIADOR CIRCULAR COM ENTRADA LATERAL, EM PLASTICO, PARA VERGALHAO *4,2 A 12,5* MM, COBRIMENTO 20 MM</t>
  </si>
  <si>
    <t>92801</t>
  </si>
  <si>
    <t>CORTE E DOBRA DE AÇO CA-50, DIÂMETRO DE 6,3 MM, UTILIZADO EM LAJE. AF_12/2015</t>
  </si>
  <si>
    <t>SINAPI 378</t>
  </si>
  <si>
    <t>ARMADOR</t>
  </si>
  <si>
    <t>SINAPI 6114</t>
  </si>
  <si>
    <t>AJUDANTE DE ARMADOR</t>
  </si>
  <si>
    <t>4721</t>
  </si>
  <si>
    <t>PEDRA BRITADA N. 1 (9,5 a 19 MM) POSTO PEDREIRA/FORNECEDOR, SEM FRETE</t>
  </si>
  <si>
    <t>88830</t>
  </si>
  <si>
    <t>BETONEIRA CAPACIDADE NOMINAL DE 400 L, CAPACIDADE DE MISTURA 280 L, MOTOR ELÉTRICO TRIFÁSICO POTÊNCIA DE 2 CV, SEM CARREGADOR - CHP DIURNO. AF_10/2014</t>
  </si>
  <si>
    <t>88831</t>
  </si>
  <si>
    <t>BETONEIRA CAPACIDADE NOMINAL DE 400 L, CAPACIDADE DE MISTURA 280 L, MOTOR ELÉTRICO TRIFÁSICO POTÊNCIA DE 2 CV, SEM CARREGADOR - CHI DIURNO. AF_10/2014</t>
  </si>
  <si>
    <t>SINAPI 37666</t>
  </si>
  <si>
    <t>OPERADOR DE BETONEIRA ESTACIONARIA/MISTURADOR *COLETADO CAIXA*</t>
  </si>
  <si>
    <t>87377</t>
  </si>
  <si>
    <t>ARGAMASSA TRAÇO 1:3 (CIMENTO E AREIA GROSSA) PARA CHAPISCO CONVENCIONAL, PREPARO MANUAL. AF_06/2014</t>
  </si>
  <si>
    <t>3671</t>
  </si>
  <si>
    <t>JUNTA PLASTICA DE DILATACAO PARA PISOS, COR CINZA, 17 X 3 MM (ALTURA X ESPESSURA)</t>
  </si>
  <si>
    <t>87298</t>
  </si>
  <si>
    <t>ARGAMASSA TRAÇO 1:3 (CIMENTO E AREIA MÉDIA) PARA CONTRAPISO, PREPARO MECÂNICO COM BETONEIRA 400 L. AF_06/2014</t>
  </si>
  <si>
    <t>SINAPI 4783</t>
  </si>
  <si>
    <t>PINTOR</t>
  </si>
  <si>
    <t>0,3120000</t>
  </si>
  <si>
    <t>7345</t>
  </si>
  <si>
    <t>TINTA LATEX PVA PREMIUM, COR BRANCA</t>
  </si>
  <si>
    <t>L</t>
  </si>
  <si>
    <t>Para raio de distribuição de tensão 15 KV</t>
  </si>
  <si>
    <t>PARA-RAIOS DE DISTRIBUICAO, TENSAO NOMINAL 15 KV, CORRENTE NOMINAL DE DESCARGA 5 KA</t>
  </si>
  <si>
    <t>Pára-Raio latao cromado tipo Franklin (s/acess.)</t>
  </si>
  <si>
    <t>PARA-RAIOS TIPO FRANKLIN 350 MM, EM LATAO CROMADO, DUAS DESCIDAS, PARA PROTECAO DE EDIFICACOES CONTRA DESCARGAS ATMOSFERICAS</t>
  </si>
  <si>
    <t>Conector para haste de aterramento de 3/4"</t>
  </si>
  <si>
    <t>Conector para haste de aterramento de 5/8"</t>
  </si>
  <si>
    <t>SEDOP E00502</t>
  </si>
  <si>
    <t>SEDOP E00503</t>
  </si>
  <si>
    <t>Proteção contra surto BT-CAT-8KA-127V</t>
  </si>
  <si>
    <t>SEDOP E00631</t>
  </si>
  <si>
    <t>SINAPI 73857/001</t>
  </si>
  <si>
    <t>SINAPI 73857/002</t>
  </si>
  <si>
    <t>SINAPI 73857/003</t>
  </si>
  <si>
    <t>SINAPI 73857/004</t>
  </si>
  <si>
    <t>Transformador distribuição 75kva trifásico 60hz classe 15kv imerso em óleo mineral fornecimento e instalação</t>
  </si>
  <si>
    <t>Transformador distribuição 112,5kva trifásico 60hz classe 15kv imerso em óleo mineral fornecimento e instalação</t>
  </si>
  <si>
    <t>Transformador distribuição 150kva trifásico 60hz classe 15kv imerso em óleo mineral fornecimento e instalação</t>
  </si>
  <si>
    <t>Transformador distribuição 225kva trifásico 60hz classe 15kv imerso em óleo mineral fornecimento e instalação</t>
  </si>
  <si>
    <t>7611</t>
  </si>
  <si>
    <t>TRANSFORMADOR TRIFASICO DE DISTRIBUICAO, POTENCIA DE 75 KVA, TENSAO NOMINAL DE 15 KV, TENSAO SECUNDARIA DE 220/127V, EM OLEO ISOLANTE TIPO MINERAL</t>
  </si>
  <si>
    <t>7619</t>
  </si>
  <si>
    <t>TRANSFORMADOR TRIFASICO DE DISTRIBUICAO, POTENCIA DE 112,5 KVA, TENSAO NOMINAL DE 15 KV, TENSAO SECUNDARIA DE 220/127V, EM OLEO ISOLANTE TIPO MINERAL</t>
  </si>
  <si>
    <t>2,5000000</t>
  </si>
  <si>
    <t>7614</t>
  </si>
  <si>
    <t>TRANSFORMADOR TRIFASICO DE DISTRIBUICAO, POTENCIA DE 150 KVA, TENSAO NOMINAL DE 15 KV, TENSAO SECUNDARIA DE 220/127V, EM OLEO ISOLANTE TIPO MINERAL</t>
  </si>
  <si>
    <t>7620</t>
  </si>
  <si>
    <t>TRANSFORMADOR TRIFASICO DE DISTRIBUICAO, POTENCIA DE 225 KVA, TENSAO NOMINAL DE 15 KV, TENSAO SECUNDARIA DE 220/127V, EM OLEO ISOLANTE TIPO MINERAL</t>
  </si>
  <si>
    <t>3,5000000</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</si>
  <si>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</si>
  <si>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</si>
  <si>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</si>
  <si>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</si>
  <si>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</si>
  <si>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</si>
  <si>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</si>
  <si>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</si>
  <si>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</si>
  <si>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</si>
  <si>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</si>
  <si>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</si>
  <si>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</si>
  <si>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</si>
  <si>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</si>
  <si>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</si>
  <si>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</si>
  <si>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</si>
  <si>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</si>
  <si>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</si>
  <si>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</si>
  <si>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</si>
  <si>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</si>
  <si>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</si>
  <si>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</si>
  <si>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</si>
  <si>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</si>
  <si>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</si>
  <si>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</si>
  <si>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</si>
  <si>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</si>
  <si>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</si>
  <si>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</si>
  <si>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</si>
  <si>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</si>
  <si>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</si>
  <si>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</si>
  <si>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</si>
  <si>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</si>
  <si>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</si>
  <si>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</si>
  <si>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</si>
  <si>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</si>
  <si>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</si>
  <si>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</si>
  <si>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</si>
  <si>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</si>
  <si>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</si>
  <si>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</si>
  <si>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</si>
  <si>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</si>
  <si>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</si>
  <si>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</si>
  <si>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</si>
  <si>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</si>
  <si>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</si>
  <si>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</si>
  <si>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</si>
  <si>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</si>
  <si>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</si>
  <si>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</si>
  <si>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</si>
  <si>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</si>
  <si>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</si>
  <si>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</si>
  <si>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</si>
  <si>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</si>
  <si>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</si>
  <si>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</si>
  <si>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</si>
  <si>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</si>
  <si>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</si>
  <si>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</si>
  <si>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</si>
  <si>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</si>
  <si>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</si>
  <si>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</si>
  <si>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</si>
  <si>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Bloco cook - 50 pares</t>
  </si>
  <si>
    <t>Bloco terminal - 50 pares</t>
  </si>
  <si>
    <t>Bocal com rabicho</t>
  </si>
  <si>
    <t>Bocal de louça E-27</t>
  </si>
  <si>
    <t>SEDOP E00392</t>
  </si>
  <si>
    <t>SEDOP E00391</t>
  </si>
  <si>
    <t>SOQUETE DE PVC / TERMOPLASTICO BASE E27, COM RABICHO</t>
  </si>
  <si>
    <t>SOQUETE DE PORCELANA BASE E27, PARA USO AO TEMPO</t>
  </si>
  <si>
    <t>Abraçadeira tipo "D' p/ elet de 3/4"</t>
  </si>
  <si>
    <t>Abraçadeira tipo "D' p/ elet de 1"</t>
  </si>
  <si>
    <t>Abraçadeira tipo "D' p/ elet de 2"</t>
  </si>
  <si>
    <t>Abraçadeira tipo "D' p/ elet de 2 1/2"</t>
  </si>
  <si>
    <t>ABRACADEIRA EM ACO PARA AMARRACAO DE ELETRODUTOS, TIPO D, COM 3/4" E PARAFUSO DE FIXACAO</t>
  </si>
  <si>
    <t>ABRACADEIRA EM ACO PARA AMARRACAO DE ELETRODUTOS, TIPO D, COM 1" E PARAFUSO DE FIXACAO</t>
  </si>
  <si>
    <t>ABRACADEIRA EM ACO PARA AMARRACAO DE ELETRODUTOS, TIPO D, COM 2" E PARAFUSO DE FIXACAO</t>
  </si>
  <si>
    <t>ABRACADEIRA EM ACO PARA AMARRACAO DE ELETRODUTOS, TIPO D, COM 2 1/2" E PARAFUSO DE FIXACAO</t>
  </si>
  <si>
    <t>Curva 90° p/ elet. F°G° 2 1/2" (IE)</t>
  </si>
  <si>
    <t>Curva 90° p/ elet. F°G° 2" (IE)</t>
  </si>
  <si>
    <t>Curva 90° p/ elet. F°G° 3" (IE)</t>
  </si>
  <si>
    <t>Curva 90° p/ elet. F°G° 4" (IE)</t>
  </si>
  <si>
    <t>CURVA 90 GRAUS, PARA ELETRODUTO, EM ACO GALVANIZADO ELETROLITICO, DIAMETRO DE 65 MM (2 1/2")</t>
  </si>
  <si>
    <t>CURVA 90 GRAUS, PARA ELETRODUTO, EM ACO GALVANIZADO ELETROLITICO, DIAMETRO DE 50 MM (2")</t>
  </si>
  <si>
    <t>ACESSÓRIOS E CONEXÕES</t>
  </si>
  <si>
    <t>CURVA 90 GRAUS, PARA ELETRODUTO, EM ACO GALVANIZADO ELETROLITICO, DIAMETRO DE 80 MM (3")</t>
  </si>
  <si>
    <t>CURVA 90 GRAUS, PARA ELETRODUTO, EM ACO GALVANIZADO ELETROLITICO, DIAMETRO DE 100 MM (4")</t>
  </si>
  <si>
    <t>Curva 90° p/ elet. PVC 1 1/2" (IE)</t>
  </si>
  <si>
    <t>Curva 90° p/ elet. PVC 1 1/4" (IE)</t>
  </si>
  <si>
    <t>Curva 90° p/ elet. PVC 2 1/2" (IE)</t>
  </si>
  <si>
    <t>Curva 90° p/ elet. PVC 2" (IE)</t>
  </si>
  <si>
    <t>Curva 90° p/ elet. PVC 3/4" (IE)</t>
  </si>
  <si>
    <t>Curva 90° p/ elet. PVC 3" (IE)</t>
  </si>
  <si>
    <t>Curva 90° p/ elet. PVC 1" (IE)</t>
  </si>
  <si>
    <t>SINAPI 93018</t>
  </si>
  <si>
    <t>SINAPI 91920</t>
  </si>
  <si>
    <t>SINAPI 93022</t>
  </si>
  <si>
    <t>SINAPI 93020</t>
  </si>
  <si>
    <t>SINAPI 93024</t>
  </si>
  <si>
    <t>SINAPI 91914</t>
  </si>
  <si>
    <t>SINAPI 91917</t>
  </si>
  <si>
    <t>1875</t>
  </si>
  <si>
    <t>CURVA 90 GRAUS, LONGA, DE PVC RIGIDO ROSCAVEL, DE 1 1/2", PARA ELETRODUTO</t>
  </si>
  <si>
    <t>0,3360000</t>
  </si>
  <si>
    <t>1874</t>
  </si>
  <si>
    <t>CURVA 90 GRAUS, LONGA, DE PVC RIGIDO ROSCAVEL, DE 1 1/4", PARA ELETRODUTO</t>
  </si>
  <si>
    <t>1887</t>
  </si>
  <si>
    <t>CURVA 90 GRAUS, LONGA, DE PVC RIGIDO ROSCAVEL, DE 2 1/2", PARA ELETRODUTO</t>
  </si>
  <si>
    <t>0,4630000</t>
  </si>
  <si>
    <t>1876</t>
  </si>
  <si>
    <t>CURVA 90 GRAUS, LONGA, DE PVC RIGIDO ROSCAVEL, DE 2", PARA ELETRODUTO</t>
  </si>
  <si>
    <t>0,3870000</t>
  </si>
  <si>
    <t>1877</t>
  </si>
  <si>
    <t>CURVA 90 GRAUS, LONGA, DE PVC RIGIDO ROSCAVEL, DE 3", PARA ELETRODUTO</t>
  </si>
  <si>
    <t>0,5130000</t>
  </si>
  <si>
    <t>1879</t>
  </si>
  <si>
    <t>CURVA 90 GRAUS, LONGA, DE PVC RIGIDO ROSCAVEL, DE 3/4", PARA ELETRODUTO</t>
  </si>
  <si>
    <t>0,2390000</t>
  </si>
  <si>
    <t>1884</t>
  </si>
  <si>
    <t>CURVA 90 GRAUS, LONGA, DE PVC RIGIDO ROSCAVEL, DE 1", PARA ELETRODUTO</t>
  </si>
  <si>
    <t>0,2730000</t>
  </si>
  <si>
    <t>Luva p/ elet. F°G° de 1 1/2" (IE)</t>
  </si>
  <si>
    <t>Luva p/ elet. F°G° de 2 1/2" (IE)</t>
  </si>
  <si>
    <t>Luva p/ elet. F°G° de 4" (IE)</t>
  </si>
  <si>
    <t>LUVA PARA ELETRODUTO, EM ACO GALVANIZADO ELETROLITICO, DIAMETRO DE 40 MM (1 1/2")</t>
  </si>
  <si>
    <t>LUVA PARA ELETRODUTO, EM ACO GALVANIZADO ELETROLITICO, DIAMETRO DE 65 MM (2 1/2")</t>
  </si>
  <si>
    <t>LUVA PARA ELETRODUTO, EM ACO GALVANIZADO ELETROLITICO, DIAMETRO DE 100 MM (4")</t>
  </si>
  <si>
    <t>Luva p/ elet. PVC de 1 1/2" (IE)</t>
  </si>
  <si>
    <t>Luva p/ elet. PVC de 1 1/4" (IE)</t>
  </si>
  <si>
    <t>Luva p/ elet. PVC de 2 1/2" (IE)</t>
  </si>
  <si>
    <t>Luva p/ elet. PVC de 4" (IE)</t>
  </si>
  <si>
    <t>Luva p/ elet. PVC de 2" (IE)</t>
  </si>
  <si>
    <t>SINAPI 93013</t>
  </si>
  <si>
    <t>SINAPI 93014</t>
  </si>
  <si>
    <t>SINAPI 93015</t>
  </si>
  <si>
    <t>SINAPI 93017</t>
  </si>
  <si>
    <t>SINAPI 91886</t>
  </si>
  <si>
    <t>1893</t>
  </si>
  <si>
    <t>LUVA EM PVC RIGIDO ROSCAVEL, DE 1 1/2", PARA ELETRODUTO</t>
  </si>
  <si>
    <t>0,2240000</t>
  </si>
  <si>
    <t>1902</t>
  </si>
  <si>
    <t>LUVA EM PVC RIGIDO ROSCAVEL, DE 1 1/4", PARA ELETRODUTO</t>
  </si>
  <si>
    <t>0,2080000</t>
  </si>
  <si>
    <t>1907</t>
  </si>
  <si>
    <t>LUVA EM PVC RIGIDO ROSCAVEL, DE 2 1/2", PARA ELETRODUTO</t>
  </si>
  <si>
    <t>1894</t>
  </si>
  <si>
    <t>LUVA EM PVC RIGIDO ROSCAVEL, DE 2", PARA ELETRODUTO</t>
  </si>
  <si>
    <t>0,2580000</t>
  </si>
  <si>
    <t>1895</t>
  </si>
  <si>
    <t>LUVA EM PVC RIGIDO ROSCAVEL, DE 4", PARA ELETRODUTO</t>
  </si>
  <si>
    <t>0,4260000</t>
  </si>
  <si>
    <t>SINAPI 83399</t>
  </si>
  <si>
    <t>Rele fotoeletrico</t>
  </si>
  <si>
    <t>2510</t>
  </si>
  <si>
    <t>RELE FOTOELETRICO INTERNO E EXTERNO BIVOLT 1000 W, DE CONECTOR, SEM BASE</t>
  </si>
  <si>
    <t>0,3500000</t>
  </si>
  <si>
    <t>Saída lateral p/ eletroduto 1"</t>
  </si>
  <si>
    <t>Sinaleira duplo com relé foeletrico p/ para-raio</t>
  </si>
  <si>
    <t>SEDOP E00659</t>
  </si>
  <si>
    <t>SEDOP E00664</t>
  </si>
  <si>
    <t>Suporte isolado c/ braçadeira p/ para raio</t>
  </si>
  <si>
    <t>Suporte isolador simples</t>
  </si>
  <si>
    <t>Suporte para eletrocalhas</t>
  </si>
  <si>
    <t>SEDOP E00668</t>
  </si>
  <si>
    <t>SUPORTE ISOLADOR SIMPLES DIAMETRO NOMINAL 5/16", COM ROSCA SOBERBA E BUCHA</t>
  </si>
  <si>
    <t>SEDOP E00671</t>
  </si>
  <si>
    <t>Supressor contra surto CLAMPER 45KA</t>
  </si>
  <si>
    <t>Regua de 05 tomadas</t>
  </si>
  <si>
    <t>Regua de 04 tomadas</t>
  </si>
  <si>
    <t>SEDOP E00655</t>
  </si>
  <si>
    <t>SEDOP E00656</t>
  </si>
  <si>
    <t>Terminal de compressão em latão 10mm²</t>
  </si>
  <si>
    <t>Terminal de compressão em latão 16mm²</t>
  </si>
  <si>
    <t>Terminal de compressão em latão 25mm²</t>
  </si>
  <si>
    <t>Terminal de compressão em latão 35mm²</t>
  </si>
  <si>
    <t>Terminal de compressão em latão 50mm²</t>
  </si>
  <si>
    <t>Terminal de compressão em latão 70mm²</t>
  </si>
  <si>
    <t>Terminal de compressão em latão 95mm²</t>
  </si>
  <si>
    <t>Terminal de compressão em latão 185mm²</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</si>
  <si>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</si>
  <si>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</si>
  <si>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</si>
  <si>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</si>
  <si>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</si>
  <si>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METALICO A PRESSAO PARA 1 CABO DE 185 MM2, COM 1 FURO DE FIXACAO</t>
  </si>
  <si>
    <t>Aparelho sinalizador luminoso com led, para saida garagem, com 2 lentes em policarbonato, bivolt (inclui suporte de fixacao)</t>
  </si>
  <si>
    <t>SINAPI 73781/001</t>
  </si>
  <si>
    <t>SINAPI 73781/002</t>
  </si>
  <si>
    <t>SINAPI 72941</t>
  </si>
  <si>
    <t>Mufla terminal primaria unipolar uso interno para cabo 35/120mm2, isolação 15/25kv em epr - borracha de silicone. Fornecimento e instalação</t>
  </si>
  <si>
    <t>4168</t>
  </si>
  <si>
    <t>MUFLA TERMINAL PRIMARIA UNIPOLAR USO INTERNO PARA CABO 35/120MM2 ISOLACAO 15/25KV EM EPR - BORRACHA DE SILICONE</t>
  </si>
  <si>
    <t>4814</t>
  </si>
  <si>
    <t>APARELHO SINALIZADOR LUMINOSO COM LED, PARA SAIDA GARAGEM, COM 2 LENTES EM POLICARBONATO, BIVOLT (INCLUI SUPORTE DE FIXACAO)</t>
  </si>
  <si>
    <t>Barra rosqueada (3m) 1/4"</t>
  </si>
  <si>
    <t>SEDOP E00387</t>
  </si>
  <si>
    <t>Bucha e arruela de alumínio de 3/4"</t>
  </si>
  <si>
    <t>Bucha e arruela de alumínio de 1"</t>
  </si>
  <si>
    <t>Bucha e arruela de alumínio de 1 1/4"</t>
  </si>
  <si>
    <t>Bucha e arruela de alumínio de 1 1/2"</t>
  </si>
  <si>
    <t>Bucha e arruela de alumínio de 2"</t>
  </si>
  <si>
    <t>Bucha e arruela de alumínio de 2 1/2"</t>
  </si>
  <si>
    <t>Bucha e arruela de alumínio de 3"</t>
  </si>
  <si>
    <t>Bucha e arruela de alumínio de 4"</t>
  </si>
  <si>
    <t>BUCHA EM ALUMINIO, COM ROSCA, DE 1",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</si>
  <si>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</si>
  <si>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</si>
  <si>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</si>
  <si>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</si>
  <si>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</si>
  <si>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Curva 90º p/ elet. FºGº 1 1/2" (IE)</t>
  </si>
  <si>
    <t>Curva 90º p/ elet. FºGº 1 1/4" (IE)</t>
  </si>
  <si>
    <t>Curva 90º p/ elet. FºGº 1" (IE)</t>
  </si>
  <si>
    <t>Curva 90º p/ elet. FºGº 3/4" (IE)</t>
  </si>
  <si>
    <t>CURVA 90 GRAUS, PARA ELETRODUTO, EM ACO GALVANIZADO ELETROLITICO, DIAMETRO DE 40 MM (1 1/2")</t>
  </si>
  <si>
    <t>CURVA 90 GRAUS, PARA ELETRODUTO, EM ACO GALVANIZADO ELETROLITICO, DIAMETRO DE 25 MM (1")</t>
  </si>
  <si>
    <t>CURVA 90 GRAUS, PARA ELETRODUTO, EM ACO GALVANIZADO ELETROLITICO, DIAMETRO DE 20 MM (3/4")</t>
  </si>
  <si>
    <t>Curva 90° p/ elet. PVC 4" (IE)</t>
  </si>
  <si>
    <t>SINAPI 93026</t>
  </si>
  <si>
    <t>1878</t>
  </si>
  <si>
    <t>CURVA 90 GRAUS, LONGA, DE PVC RIGIDO ROSCAVEL, DE 4", PARA ELETRODUTO</t>
  </si>
  <si>
    <t>0,6390000</t>
  </si>
  <si>
    <t>SINAPI 95802</t>
  </si>
  <si>
    <t>Condulete de aluminio tipo X 1"</t>
  </si>
  <si>
    <t>Condulete de aluminio tipo X 3/4"</t>
  </si>
  <si>
    <t>2581</t>
  </si>
  <si>
    <t>CONDULETE DE ALUMINIO TIPO X, PARA ELETRODUTO ROSCAVEL DE 1", COM TAMPA CEGA</t>
  </si>
  <si>
    <t>0,5385000</t>
  </si>
  <si>
    <t>Haste de Aço cobreada 3/4"x3m c/ conector</t>
  </si>
  <si>
    <t>Haste de Aço cobreada 5/8"x3,0m c/ conector</t>
  </si>
  <si>
    <t>0,2531000</t>
  </si>
  <si>
    <t>HASTE DE ATERRAMENTO EM ACO COM 3,00 M DE COMPRIMENTO E DN = 5/8", REVESTIDA COM BAIXA CAMADA DE COBRE, COM CONECTOR TIPO GRAMPO</t>
  </si>
  <si>
    <t>HASTE DE ATERRAMENTO EM ACO COM 3,00 M DE COMPRIMENTO E DN = 3/4", REVESTIDA COM BAIXA CAMADA DE COBRE</t>
  </si>
  <si>
    <t>0,3955000</t>
  </si>
  <si>
    <t>Isolador de pino - completo 15 KV</t>
  </si>
  <si>
    <t>3406</t>
  </si>
  <si>
    <t>ISOLADOR DE PORCELANA, TIPO PINO MONOCORPO, PARA TENSAO DE *15* KV</t>
  </si>
  <si>
    <t>0,2000000</t>
  </si>
  <si>
    <t>Isolador pilar porcelana 15KV</t>
  </si>
  <si>
    <t>Isolador roldana 72x72</t>
  </si>
  <si>
    <t xml:space="preserve"> ISOLADOR DE PORCELANA, TIPO ROLDANA, DIMENSOES DE *72* X *72* MM, PARA USO EM BAIXA TENSAO</t>
  </si>
  <si>
    <t>ISOLADOR DE PORCELANA SUSPENSO, DISCO TIPO GARFO OLHAL, DIAMETRO DE 152 MM, PARA TENSAO DE *15* KV</t>
  </si>
  <si>
    <t>Luva p/ elet. FºGº de 1 1/4" (IE)</t>
  </si>
  <si>
    <t>Luva p/ elet. FºGº de 1" (IE)</t>
  </si>
  <si>
    <t>Luva p/ elet. FºGº de 2" (IE)</t>
  </si>
  <si>
    <t>Luva p/ elet. FºGº de 3" (IE)</t>
  </si>
  <si>
    <t>Luva p/ elet. FºGº de 3/4" (IE)</t>
  </si>
  <si>
    <t>Luva p/ elet. F°G° de 1 1/4" (IE)</t>
  </si>
  <si>
    <t>Luva p/ elet. F°G° de 1" (IE)</t>
  </si>
  <si>
    <t>LUVA PARA ELETRODUTO, EM ACO GALVANIZADO ELETROLITICO, DIAMETRO DE 25 MM (1")</t>
  </si>
  <si>
    <t>Luva p/ elet. F°G° de 2" (IE)</t>
  </si>
  <si>
    <t>LUVA PARA ELETRODUTO, EM ACO GALVANIZADO ELETROLITICO, DIAMETRO DE 50 MM (2")</t>
  </si>
  <si>
    <t>Luva p/ elet. F°G° de 3" (IE)</t>
  </si>
  <si>
    <t>LUVA PARA ELETRODUTO, EM ACO GALVANIZADO ELETROLITICO, DIAMETRO DE 80 MM (3")</t>
  </si>
  <si>
    <t>Luva p/ elet. F°G° de 3/4" (IE)</t>
  </si>
  <si>
    <t>LUVA PARA ELETRODUTO, EM ACO GALVANIZADO ELETROLITICO, DIAMETRO DE 20 MM (3/4")</t>
  </si>
  <si>
    <t>Luva p/ elet. PVC de 1" (IE)</t>
  </si>
  <si>
    <t>Luva p/ elet. PVC de 3" (IE)</t>
  </si>
  <si>
    <t>Luva p/ elet. PVC de 3/4" (IE)</t>
  </si>
  <si>
    <t>SINAPI 91885</t>
  </si>
  <si>
    <t>SINAPI 91884</t>
  </si>
  <si>
    <t>SINAPI 93016</t>
  </si>
  <si>
    <t>1892</t>
  </si>
  <si>
    <t>LUVA EM PVC RIGIDO ROSCAVEL, DE 1", PARA ELETRODUTO</t>
  </si>
  <si>
    <t>0,1820000</t>
  </si>
  <si>
    <t>1896</t>
  </si>
  <si>
    <t>LUVA EM PVC RIGIDO ROSCAVEL, DE 3", PARA ELETRODUTO</t>
  </si>
  <si>
    <t>0,3420000</t>
  </si>
  <si>
    <t>1891</t>
  </si>
  <si>
    <t>0,1590000</t>
  </si>
  <si>
    <t>Pó de solda</t>
  </si>
  <si>
    <t>Molde p/ solda exotérmica</t>
  </si>
  <si>
    <t>SEDOP E00731</t>
  </si>
  <si>
    <t>SEDOP E00732</t>
  </si>
  <si>
    <t>PCT</t>
  </si>
  <si>
    <t>Unidut múltiplo Ø 1"</t>
  </si>
  <si>
    <t>Unidut múltiplo Ø 3/4"</t>
  </si>
  <si>
    <t>SEDOP E00754</t>
  </si>
  <si>
    <t>SEDOP E00756</t>
  </si>
  <si>
    <t>9.1</t>
  </si>
  <si>
    <t>9.2</t>
  </si>
  <si>
    <t>9.3</t>
  </si>
  <si>
    <t>9.4</t>
  </si>
  <si>
    <t>9.5</t>
  </si>
  <si>
    <t>9.6</t>
  </si>
  <si>
    <t>9.7</t>
  </si>
  <si>
    <t>9.8</t>
  </si>
  <si>
    <t>9.9</t>
  </si>
  <si>
    <t>9.10</t>
  </si>
  <si>
    <t>9.11</t>
  </si>
  <si>
    <t>LÓGICA - INSTALAÇÃO E/OU SUBSTITUIÇÃO</t>
  </si>
  <si>
    <t>Cabo UTP par trançado 04P 24 AWG Cat 6e</t>
  </si>
  <si>
    <t>CABO DE PAR TRANCADO UTP, 4 PARES, CATEGORIA 6</t>
  </si>
  <si>
    <t>Circuito Lógico até 4m (Tubulação, fiação e tomada) (c/instalação embutida)</t>
  </si>
  <si>
    <t>Circuito lógico a partir de  4 a 10m (Tubulação, fiação e tomada) (c/instalação embutida)</t>
  </si>
  <si>
    <t>Circuito lógico a partir de 10 a 20m (Tubulação, fiação e tomada) (c/instalação embutida)</t>
  </si>
  <si>
    <t>INSTALAÇÃO E/OU SUBSTITUIÇÃO DE INSTALAÇÕES ELÉTRICAS</t>
  </si>
  <si>
    <t>OBRA: INSTALAÇÃO E/OU SUBSTITUIÇÃO DE INSTALAÇÕES ELÉTRICAS</t>
  </si>
  <si>
    <t>TOMADA RJ45, 8 FIOS, CAT 5E, CONJUNTO MONTADO PARA EMBUTIR 4" X 2" (PLACA + SUPORTE + MODULO)</t>
  </si>
  <si>
    <t>CONECTOR FEMEA RJ - 45, CATEGORIA 6</t>
  </si>
  <si>
    <t>Certificação de cabeamento</t>
  </si>
  <si>
    <t>SEDOP E00347</t>
  </si>
  <si>
    <t>Anilha de identificação (pacote c/ 20un)</t>
  </si>
  <si>
    <t>SEDOP E00342</t>
  </si>
  <si>
    <t>FITA ISOLANTE DE BORRACHA AUTOFUSAO, USO ATE 69 KV (ALTA TENSAO)</t>
  </si>
  <si>
    <t>Conector BNC p/ solda</t>
  </si>
  <si>
    <t>SEDOP E00338</t>
  </si>
  <si>
    <t>Circuito Lógico até 4m (Tubulação, fiação e tomada) (c/instalação aparente)</t>
  </si>
  <si>
    <t>Circuito lógico a partir de  4 a 10m (Tubulação, fiação e tomada) (c/instalação aparente)</t>
  </si>
  <si>
    <t>Circuito lógico a partir de 10 a 20m (Tubulação, fiação e tomada) (c/instalação aparente)</t>
  </si>
  <si>
    <t>PARAFUSO ROSCA SOBERBA ZINCADO CABECA CHATA FENDA SIMPLES 3,8 X 30 MM (1.1/4 ")</t>
  </si>
  <si>
    <t>Caixa em PVC de sobrepor 3"x3"</t>
  </si>
  <si>
    <t>SEDOP E00333</t>
  </si>
  <si>
    <t>Plug cover</t>
  </si>
  <si>
    <t>SEDOP E00346</t>
  </si>
  <si>
    <t>Tampa espelho p/ RJ-45 de 02 saídas</t>
  </si>
  <si>
    <t>Tomada  RJ-45 de embutir em espelho</t>
  </si>
  <si>
    <t>SINAPI 98308</t>
  </si>
  <si>
    <t>SINAPI 98307</t>
  </si>
  <si>
    <t>SEDOP L00012</t>
  </si>
  <si>
    <t>SEDOP L00015</t>
  </si>
  <si>
    <t>Tomada para telefone rj11 - fornecimento e instalação</t>
  </si>
  <si>
    <t>Tomada de rede rj45 - fornecimento e instalação</t>
  </si>
  <si>
    <t>38082</t>
  </si>
  <si>
    <t>TOMADA RJ11, 2 FIOS, CONJUNTO MONTADO PARA EMBUTIR 4" X 2" (PLACA + SUPORTE + MODULO)</t>
  </si>
  <si>
    <t>0,2062000</t>
  </si>
  <si>
    <t>38083</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</si>
  <si>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</si>
  <si>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</si>
  <si>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</si>
  <si>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</si>
  <si>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</si>
  <si>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</si>
  <si>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</si>
  <si>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</si>
  <si>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</si>
  <si>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</si>
  <si>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</si>
  <si>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</si>
  <si>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</si>
  <si>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</si>
  <si>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</si>
  <si>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</si>
  <si>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</si>
  <si>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</si>
  <si>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</si>
  <si>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</si>
  <si>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</si>
  <si>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</si>
  <si>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</si>
  <si>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</si>
  <si>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</si>
  <si>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</si>
  <si>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</si>
  <si>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</si>
  <si>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</si>
  <si>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</si>
  <si>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</si>
  <si>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</si>
  <si>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</si>
  <si>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</si>
  <si>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</si>
  <si>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</si>
  <si>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</si>
  <si>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</si>
  <si>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</si>
  <si>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</si>
  <si>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</si>
  <si>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</si>
  <si>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</si>
  <si>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</si>
  <si>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</si>
  <si>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</si>
  <si>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</si>
  <si>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</si>
  <si>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</si>
  <si>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</si>
  <si>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</si>
  <si>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CJ</t>
  </si>
  <si>
    <t>SERVIÇOS ELÉTRICOS</t>
  </si>
  <si>
    <t>Conjunto de pontos p/ estação de trabalho</t>
  </si>
  <si>
    <t>Ponto para CFTV (sem cabeamento)</t>
  </si>
  <si>
    <t>Ponto para alarme (sem cabeamento)</t>
  </si>
  <si>
    <t>Revisão de ponto elétrico (predial ou estabilizado)</t>
  </si>
  <si>
    <t>Canaleta Hellermann HT 50x20mm</t>
  </si>
  <si>
    <t>Tomada sistema X completa</t>
  </si>
  <si>
    <t>PATCH CORD, CATEGORIA 6, EXTENSAO DE 1,50 M</t>
  </si>
  <si>
    <t>Revisão de ponto de luz</t>
  </si>
  <si>
    <t>Manutenção e conserto de ponto elétrico predial</t>
  </si>
  <si>
    <t>Manutenção e conserto de ponto elétrico estabilizado</t>
  </si>
  <si>
    <t>Manutenção e conserto de ponto lógico</t>
  </si>
  <si>
    <t>Manutenção e conserto de ponto telefônico</t>
  </si>
  <si>
    <t>Conector fêmea RJ-45 - cat. 6</t>
  </si>
  <si>
    <t>Conector macho RJ-45 - cat. 6</t>
  </si>
  <si>
    <t>CONECTOR MACHO RJ - 45, CATEGORIA 6</t>
  </si>
  <si>
    <t>Instalação de nobreak até 30 KVa</t>
  </si>
  <si>
    <t>Desinstalação de nobreak até 30 KVa</t>
  </si>
  <si>
    <t>Substituição de baterias de banco de baterias (até 40 baterias, sem forn. das baterias)</t>
  </si>
  <si>
    <t>Instalação de nobreak até 30 Kva</t>
  </si>
  <si>
    <t>ELETROTECNICO</t>
  </si>
  <si>
    <t>SINAPI 2438</t>
  </si>
  <si>
    <t>Desinstalação de nobreak até 30 Kva</t>
  </si>
  <si>
    <t>Reorganização de fiação elétrica e lógica com canaletas</t>
  </si>
  <si>
    <t>Reorganização de fiação elétrica e lógica sem canaletas</t>
  </si>
  <si>
    <t>Manutenção de Conjunto de pontos para estação de trabalho (sem cabeamento)</t>
  </si>
  <si>
    <t>Manutenção de Circuito elétrico até 4m (tubulação e tomada)</t>
  </si>
  <si>
    <t>Manutenção de Circuito elétrico a partir de 4 a 10m (tubulação e tomada)</t>
  </si>
  <si>
    <t>Manutenção de Circuito elétrico a partir de 10 a 20m (tubulação e tomada)</t>
  </si>
  <si>
    <t>Substituição de Canaleta Antiga para Canaleta minicanal 50x20mm ref. Hellermann HT5020</t>
  </si>
  <si>
    <t>Substituição de Canaleta Antiga para Canaleta megacanal 95x22mm ref. Hellermann MC</t>
  </si>
  <si>
    <t>Subsitituição de Caixa Antiga para Caixa bastidor universal ref. Hellermann MC CBU</t>
  </si>
  <si>
    <t>Substiuição de Caixa Antiga para Caixa de derivação ref. Hellermann MC CD</t>
  </si>
  <si>
    <t>Substituição para Cotovelo interno ref. Hellermann AI5020</t>
  </si>
  <si>
    <t>Substituição para Cotovelo interno ref. Hellermann MC AIM</t>
  </si>
  <si>
    <t>Substituição para Cotovelo externo ref. Hellermann AE5020</t>
  </si>
  <si>
    <t>Substituição para Cotovelo externo ref. Hellermann MC AEM</t>
  </si>
  <si>
    <t>Substituição para Curva plana 90º ref. Hellermann CP5020</t>
  </si>
  <si>
    <t>Substituição para Tampa terminal ref. Hellermann MC TF</t>
  </si>
  <si>
    <t>Substituição para União "T" plana ref. Hellermann CT5020</t>
  </si>
  <si>
    <t>Substituição para Caixa de derivação multifuncional ref. Hellermann MC CM</t>
  </si>
  <si>
    <t>Substituição para Luva ref. Hellermann MC U</t>
  </si>
  <si>
    <t>Substituição para Tampa final ref. Hellermann TF5020</t>
  </si>
  <si>
    <t>Subsituição para União ref. Hellermann UN5020</t>
  </si>
  <si>
    <t>Manutenção de Circuito elétrico até 4m (c/ canaleta megacanal 95x22mm)</t>
  </si>
  <si>
    <t>Manutenção de Circuito elétrico a partir de 4m até 10m (c/ canaleta megacanal 95x22mm)</t>
  </si>
  <si>
    <t>Manutenção de Circuito elétrico a partir de 10m até 20m (c/ canaleta megacanal 95x22mm)</t>
  </si>
  <si>
    <t>Manutenção de Circuito elétrico até 4m (c/ canaleta minicanal 50x20mm)</t>
  </si>
  <si>
    <t>Manutenção de Circuito elétrico a partir de 4m até 10m (c/ canaleta minicanal 50x20mm)</t>
  </si>
  <si>
    <t>Manutenção de Circuito elétrico a partir de 10m até 20m (c/ canaleta minicanal 50x20mm)</t>
  </si>
  <si>
    <t>Substituição de Lâmpada Fluorescente T8 para Lâmpada Led Tubular T8 de 18W</t>
  </si>
  <si>
    <t>Substituição de Lâmpada Fluorescente T8 para Lâmpada Led Tubular T8 de 10W</t>
  </si>
  <si>
    <t>Substituição de Lâmpada Fluorescente T5 para Lâmpada Led Tubular T8 de 18W</t>
  </si>
  <si>
    <t>Substituição de Lâmpada Fluorescente T5 para Lâmpada Led Tubular T8 de 10W</t>
  </si>
  <si>
    <t>Substituição de Lampada Incandescente para Lâmpada Bulbo Led de 10W</t>
  </si>
  <si>
    <t>Remanejamento de Conjunto de pontos p/ estação de trabalho</t>
  </si>
  <si>
    <t>Remanejamento de ponto de CFTV</t>
  </si>
  <si>
    <t>Remanejamento de ponto de alarmes</t>
  </si>
  <si>
    <t>Substituição de luminária de lâmpada mista por Luminária LED equivalente</t>
  </si>
  <si>
    <t>Substituição de Exaustor 40cm</t>
  </si>
  <si>
    <t>LUMINARIA DE LED PARA ILUMINACAO PUBLICA, DE 98 W ATE 137 W, INVOLUCRO EM ALUMINIO OU ACO INOX (COLETADO CAIXA)</t>
  </si>
  <si>
    <t>Exaustor d=40cm</t>
  </si>
  <si>
    <t>SEDOP D00392</t>
  </si>
  <si>
    <t>INSTALAÇÕES E/OU MANUTENÇÃO TELEFÔNICAS</t>
  </si>
  <si>
    <t>11.1</t>
  </si>
  <si>
    <t>11.2</t>
  </si>
  <si>
    <t>11.3</t>
  </si>
  <si>
    <t>11.4</t>
  </si>
  <si>
    <t>11.5</t>
  </si>
  <si>
    <t>11.6</t>
  </si>
  <si>
    <t>11.7</t>
  </si>
  <si>
    <t>11.8</t>
  </si>
  <si>
    <t>11.9</t>
  </si>
  <si>
    <t>11.10</t>
  </si>
  <si>
    <t>11.11</t>
  </si>
  <si>
    <t>11.12</t>
  </si>
  <si>
    <t>Cabo telefônico APL - 10 pares</t>
  </si>
  <si>
    <t>CABO TELEFONICO CTP - APL - 50, 10 PARES, USO EXTERNO</t>
  </si>
  <si>
    <t>Cabo telefônico CI-50 20 pares instalado em prumada - fornecimento e instalação</t>
  </si>
  <si>
    <t>Cabo telefônico CI-50 10 pares instalado em prumada - fornecimento e instalação</t>
  </si>
  <si>
    <t>Cabo telefônico CTP-APL-50 10 pares instalado em entrada de edificação - fornecimento e instalação</t>
  </si>
  <si>
    <t>SINAPI 98276</t>
  </si>
  <si>
    <t>SINAPI 98277</t>
  </si>
  <si>
    <t>SINAPI 98400</t>
  </si>
  <si>
    <t>11919</t>
  </si>
  <si>
    <t>CABO TELEFONICO CI 50, 10 PARES, USO INTERNO</t>
  </si>
  <si>
    <t>0,0316000</t>
  </si>
  <si>
    <t>11920</t>
  </si>
  <si>
    <t>CABO TELEFONICO CI 50, 20 PARES, USO INTERNO</t>
  </si>
  <si>
    <t>0,0439000</t>
  </si>
  <si>
    <t>11916</t>
  </si>
  <si>
    <t>0,0919000</t>
  </si>
  <si>
    <t>Ponto p/ telefone(c/eletroduto,cx.,fiaçao e tomada)</t>
  </si>
  <si>
    <t>Caixa derivaçao 3"x3"- Plástica</t>
  </si>
  <si>
    <t>SEDOP E00025</t>
  </si>
  <si>
    <t>FIO TELEFONICO INTERNO (FI) EM COBRE ESTANHADO, ISOLACAO EM PVC ANTICHAMA, 2 CONDUTORES DE 0,6 MM (NBR 9115:2005)</t>
  </si>
  <si>
    <t>Tomada universal p/ telefone</t>
  </si>
  <si>
    <t>SEDOP E00287</t>
  </si>
  <si>
    <t>Protetor de surto para linha telefônica</t>
  </si>
  <si>
    <t>SEDOP E00632</t>
  </si>
  <si>
    <t>SINAPI 83370</t>
  </si>
  <si>
    <t>SINAPI 83369</t>
  </si>
  <si>
    <t>SINAPI 84676</t>
  </si>
  <si>
    <t>Quadro telefonico (sobrepor) 40x40x15cm</t>
  </si>
  <si>
    <t>Quadro telefonico (sobrepor) 60x60x15cm</t>
  </si>
  <si>
    <t>Quadro telefonico inter de distr. 120x120x12cm</t>
  </si>
  <si>
    <t>Quadro de distribuição para telefone n.3, 40x40x12cm em chapa metálica, de embutir, sem acessórios, padrão Telebrás, fornecimento e instalação</t>
  </si>
  <si>
    <t>Quadro de distribuição para telefone n.4, 60x60x12cm em chapa metálica, de embutir, sem acessórios, padrão Telebrás, fornecimento e instalação</t>
  </si>
  <si>
    <t>Quadro de distribuição para telefone n.5, 80x80x12cm em chapa metálica, sem acessórios, padrão Telebrás, fornecimento e instalação</t>
  </si>
  <si>
    <t>CAIXA DE PASSAGEM N 3, DE SOBREPOR, PADRAO TELEBRAS, DIMENSOES 40 X 40 X *12* CM, EM CHAPA DE ACO GALVANIZADO</t>
  </si>
  <si>
    <t>CAIXA DE PASSAGEM N 4, DE SOBREPOR, PADRAO TELEBRAS, DIMENSOES 60 X 60 X *12* CM, EM CHAPA DE ACO GALVANIZADO</t>
  </si>
  <si>
    <t>11251</t>
  </si>
  <si>
    <t>CAIXA DE PASSAGEM N 3, DE EMBUTIR, PADRAO TELEBRAS, DIMENSOES 40 X 40 X 12 CM, EM CHAPA DE ACO GALVANIZADO</t>
  </si>
  <si>
    <t>87367</t>
  </si>
  <si>
    <t>ARGAMASSA TRAÇO 1:1:6 (CIMENTO, CAL E AREIA MÉDIA) PARA EMBOÇO/MASSA ÚNICA/ASSENTAMENTO DE ALVENARIA DE VEDAÇÃO, PREPARO MANUAL. AF_06/2014</t>
  </si>
  <si>
    <t>0,0035000</t>
  </si>
  <si>
    <t>1,7500000</t>
  </si>
  <si>
    <t>11253</t>
  </si>
  <si>
    <t>CAIXA DE PASSAGEM N 4, DE EMBUTIR, PADRAO TELEBRAS, DIMENSOES 60 X 60 X 12 CM, EM CHAPA DE ACO GALVANIZADO</t>
  </si>
  <si>
    <t>0,0040000</t>
  </si>
  <si>
    <t>11255</t>
  </si>
  <si>
    <t>CAIXA DE PASSAGEM N 5, DE EMBUTIR, PADRAO TELEBRAS, DIMENSOES 80 X 80 X 12 CM, EM CHAPA DE ACO GALVANIZADO</t>
  </si>
  <si>
    <t>CAIXA DE PASSAGEM N 6, DE SOBREPOR, PADRAO TELEBRAS, DIMENSOES 120 X 120 X *12* CM, EM CHAPA DE ACO GALVANIZADO</t>
  </si>
  <si>
    <t>12.1</t>
  </si>
  <si>
    <t>12.2</t>
  </si>
  <si>
    <t>LIMPEZA E RETIRADA DE MATERIAIS</t>
  </si>
  <si>
    <t>Bota fora manual c/ DMT=200m</t>
  </si>
  <si>
    <t>Limpeza geral e entrega da obra</t>
  </si>
  <si>
    <t>M³</t>
  </si>
  <si>
    <t>M²</t>
  </si>
  <si>
    <t>M2</t>
  </si>
  <si>
    <t>EMPRESA A</t>
  </si>
  <si>
    <t>EMPRESA B</t>
  </si>
  <si>
    <t>EMPRESA C</t>
  </si>
  <si>
    <t>EMPRESA D</t>
  </si>
  <si>
    <t>EMPRESA E</t>
  </si>
  <si>
    <t>EMPRESA F</t>
  </si>
  <si>
    <t>EMPRESA G</t>
  </si>
  <si>
    <t>EMPRESA H</t>
  </si>
  <si>
    <t>EMPRESA I</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</si>
</sst>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R$&quot;* #,##0.00_-;\-&quot;R$&quot;* #,##0.00_-;_-&quot;R$&quot;* &quot;-&quot;??_-;_-@_-"/>
    <numFmt numFmtId="43" formatCode="_-* #,##0.00_-;\-* #,##0.00_-;_-* &quot;-&quot;??_-;_-@_-"/>
    <numFmt numFmtId="164" formatCode="_-&quot;R$&quot;\ * #,##0.00_-;\-&quot;R$&quot;\ * #,##0.00_-;_-&quot;R$&quot;\ * &quot;-&quot;??_-;_-@_-"/>
    <numFmt numFmtId="165" formatCode="0.0"/>
    <numFmt numFmtId="166" formatCode="0.0000%"/>
    <numFmt numFmtId="167" formatCode="#,##0.00_);\(#,##0.00\)"/>
    <numFmt numFmtId="168" formatCode="#,##0.0000000_);\(#,##0.0000000\)"/>
    <numFmt numFmtId="169" formatCode="#,##0.0000000"/>
    <numFmt numFmtId="170" formatCode="#,##0.000000"/>
    <numFmt numFmtId="171" formatCode="#,##0.00000"/>
    <numFmt numFmtId="172" formatCode="#,##0.000000_);\(#,##0.000000\)"/>
  </numFmts>
  <fonts count="32" x14ac:knownFonts="1">
    <font>
      <sz val="11"/>
      <color theme="1"/>
      <name val="Calibri"/>
      <family val="2"/>
      <scheme val="minor"/>
    </font>
    <font>
      <sz val="12"/>
      <name val="Times New Roman"/>
      <family val="1"/>
    </font>
    <font>
      <b/>
      <sz val="11"/>
      <color theme="0"/>
      <name val="Calibri"/>
      <family val="2"/>
      <scheme val="minor"/>
    </font>
    <font>
      <sz val="12"/>
      <name val="Calibri"/>
      <family val="2"/>
      <scheme val="minor"/>
    </font>
    <font>
      <b/>
      <sz val="12"/>
      <name val="Calibri"/>
      <family val="2"/>
      <scheme val="minor"/>
    </font>
    <font>
      <b/>
      <sz val="12"/>
      <color theme="1"/>
      <name val="Calibri"/>
      <family val="2"/>
      <scheme val="minor"/>
    </font>
    <font>
      <sz val="11"/>
      <color rgb="FF9C6500"/>
      <name val="Calibri"/>
      <family val="2"/>
      <scheme val="minor"/>
    </font>
    <font>
      <sz val="11"/>
      <color theme="1"/>
      <name val="Calibri"/>
      <family val="2"/>
      <scheme val="minor"/>
    </font>
    <font>
      <b/>
      <sz val="10"/>
      <color theme="1"/>
      <name val="Calibri"/>
      <family val="2"/>
      <scheme val="minor"/>
    </font>
    <font>
      <sz val="11"/>
      <name val="Calibri"/>
      <family val="2"/>
      <scheme val="minor"/>
    </font>
    <font>
      <sz val="10"/>
      <name val="Arial"/>
      <family val="2"/>
    </font>
    <font>
      <sz val="11"/>
      <color rgb="FF000000"/>
      <name val="Calibri"/>
      <family val="2"/>
      <scheme val="minor"/>
    </font>
    <font>
      <b/>
      <sz val="8"/>
      <color theme="1"/>
      <name val="Cambria"/>
      <family val="2"/>
      <scheme val="major"/>
    </font>
    <font>
      <sz val="12"/>
      <color theme="1"/>
      <name val="Cambria"/>
      <family val="2"/>
      <scheme val="major"/>
    </font>
    <font>
      <b/>
      <sz val="8"/>
      <name val="Cambria"/>
      <family val="2"/>
      <scheme val="major"/>
    </font>
    <font>
      <b/>
      <sz val="12"/>
      <name val="Cambria"/>
      <family val="2"/>
      <scheme val="major"/>
    </font>
    <font>
      <sz val="12"/>
      <name val="Cambria"/>
      <family val="2"/>
      <scheme val="major"/>
    </font>
    <font>
      <b/>
      <sz val="9"/>
      <color rgb="FF000000"/>
      <name val="Arial"/>
      <family val="2"/>
    </font>
    <font>
      <sz val="9"/>
      <color rgb="FF000000"/>
      <name val="Arial"/>
      <family val="2"/>
    </font>
    <font>
      <sz val="7"/>
      <color rgb="FF000000"/>
      <name val="Arial"/>
      <family val="2"/>
    </font>
    <font>
      <sz val="10"/>
      <color theme="1"/>
      <name val="Calibri"/>
      <family val="2"/>
      <scheme val="minor"/>
    </font>
    <font>
      <sz val="9"/>
      <color theme="1"/>
      <name val="Arial"/>
      <family val="2"/>
    </font>
    <font>
      <sz val="12"/>
      <color theme="1"/>
      <name val="Calibri"/>
      <family val="2"/>
      <scheme val="minor"/>
    </font>
    <font>
      <b/>
      <sz val="16"/>
      <color theme="1"/>
      <name val="Calibri"/>
      <family val="2"/>
      <scheme val="minor"/>
    </font>
    <font>
      <sz val="11"/>
      <color rgb="FF000000"/>
      <name val="Calibri"/>
      <family val="2"/>
    </font>
    <font>
      <sz val="8"/>
      <name val="Calibri"/>
      <family val="2"/>
      <scheme val="minor"/>
    </font>
    <font>
      <sz val="12"/>
      <color indexed="8"/>
      <name val="Calibri"/>
      <family val="2"/>
      <scheme val="minor"/>
    </font>
    <font>
      <b/>
      <sz val="14"/>
      <color rgb="FF000000"/>
      <name val="Arial"/>
      <family val="2"/>
    </font>
    <font>
      <b/>
      <sz val="11"/>
      <color rgb="FF000000"/>
      <name val="Arial"/>
      <family val="2"/>
    </font>
    <font>
      <sz val="11"/>
      <color rgb="FF000000"/>
      <name val="Arial"/>
      <family val="2"/>
    </font>
    <font>
      <sz val="11"/>
      <color theme="1"/>
      <name val="Arial"/>
      <family val="2"/>
    </font>
    <font>
      <sz val="11"/>
      <name val="Arial"/>
      <family val="2"/>
    </font>
  </fonts>
  <fills count="13">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0" fontId="2" fillId="2" borderId="9" applyNumberFormat="0" applyAlignment="0" applyProtection="0"/>
    <xf numFmtId="0" fontId="1" fillId="3" borderId="2" applyFont="0" applyBorder="0" applyAlignment="0">
      <alignment vertical="center"/>
    </xf>
    <xf numFmtId="0" fontId="6" fillId="4" borderId="0" applyNumberFormat="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10" fillId="0" borderId="0"/>
    <xf numFmtId="0" fontId="11" fillId="0" borderId="0"/>
    <xf numFmtId="0" fontId="10" fillId="0" borderId="0"/>
    <xf numFmtId="164" fontId="10" fillId="0" borderId="0" applyFont="0" applyFill="0" applyBorder="0" applyAlignment="0" applyProtection="0"/>
    <xf numFmtId="9" fontId="7" fillId="0" borderId="0" applyFont="0" applyFill="0" applyBorder="0" applyAlignment="0" applyProtection="0"/>
    <xf numFmtId="0" fontId="10" fillId="0" borderId="0"/>
    <xf numFmtId="0" fontId="24" fillId="0" borderId="0"/>
  </cellStyleXfs>
  <cellXfs count="294">
    <xf numFmtId="0" fontId="0" fillId="0" borderId="0" xfId="0"/>
    <xf numFmtId="164" fontId="0" fillId="0" borderId="0" xfId="4" applyFont="1"/>
    <xf numFmtId="0" fontId="9" fillId="0" borderId="0" xfId="0" applyFont="1"/>
    <xf numFmtId="166" fontId="0" fillId="0" borderId="0" xfId="5" applyNumberFormat="1" applyFont="1"/>
    <xf numFmtId="0" fontId="3" fillId="0" borderId="23" xfId="0" applyFont="1" applyBorder="1" applyAlignment="1" applyProtection="1">
      <alignment horizontal="center" vertical="center" wrapText="1"/>
      <protection locked="0"/>
    </xf>
    <xf numFmtId="0" fontId="5" fillId="0" borderId="13" xfId="2" applyFont="1" applyFill="1" applyBorder="1" applyProtection="1">
      <alignment vertical="center"/>
      <protection locked="0"/>
    </xf>
    <xf numFmtId="0" fontId="5" fillId="0" borderId="15" xfId="2" applyFont="1" applyFill="1" applyBorder="1" applyProtection="1">
      <alignment vertical="center"/>
      <protection locked="0"/>
    </xf>
    <xf numFmtId="0" fontId="4" fillId="0" borderId="3" xfId="2" applyFont="1" applyFill="1" applyBorder="1" applyAlignment="1" applyProtection="1">
      <alignment horizontal="center" vertical="center"/>
      <protection locked="0"/>
    </xf>
    <xf numFmtId="164" fontId="4" fillId="0" borderId="3" xfId="4" applyFont="1" applyBorder="1" applyAlignment="1" applyProtection="1">
      <alignment horizontal="center" vertical="center" wrapText="1"/>
      <protection locked="0"/>
    </xf>
    <xf numFmtId="165" fontId="4" fillId="0" borderId="16" xfId="1" applyNumberFormat="1" applyFont="1" applyFill="1" applyBorder="1" applyAlignment="1" applyProtection="1">
      <alignment horizontal="center" vertical="center"/>
      <protection locked="0"/>
    </xf>
    <xf numFmtId="164" fontId="4" fillId="0" borderId="16" xfId="4" applyFont="1" applyBorder="1" applyAlignment="1">
      <alignment horizontal="right" vertical="center"/>
    </xf>
    <xf numFmtId="164" fontId="3" fillId="0" borderId="16" xfId="4" applyFont="1" applyBorder="1" applyAlignment="1">
      <alignment horizontal="right" vertical="center"/>
    </xf>
    <xf numFmtId="0" fontId="4" fillId="0" borderId="3" xfId="2" applyFont="1" applyFill="1" applyBorder="1" applyAlignment="1">
      <alignment horizontal="center" vertical="center"/>
    </xf>
    <xf numFmtId="166" fontId="4" fillId="0" borderId="3" xfId="5" applyNumberFormat="1" applyFont="1" applyBorder="1" applyAlignment="1">
      <alignment horizontal="center" vertical="center"/>
    </xf>
    <xf numFmtId="166" fontId="4" fillId="0" borderId="6" xfId="5" applyNumberFormat="1" applyFont="1" applyBorder="1" applyAlignment="1">
      <alignment horizontal="right" vertical="center"/>
    </xf>
    <xf numFmtId="164" fontId="5" fillId="0" borderId="19" xfId="4" applyFont="1" applyBorder="1" applyAlignment="1">
      <alignment horizontal="right"/>
    </xf>
    <xf numFmtId="166" fontId="5" fillId="0" borderId="19" xfId="5" applyNumberFormat="1" applyFont="1" applyBorder="1" applyAlignment="1">
      <alignment horizontal="right"/>
    </xf>
    <xf numFmtId="0" fontId="0" fillId="0" borderId="0" xfId="0" applyAlignment="1">
      <alignment vertical="center"/>
    </xf>
    <xf numFmtId="0" fontId="12" fillId="0" borderId="11" xfId="0" applyFont="1" applyBorder="1" applyAlignment="1">
      <alignment horizontal="left" vertical="center"/>
    </xf>
    <xf numFmtId="0" fontId="13" fillId="0" borderId="1" xfId="0" applyFont="1" applyBorder="1"/>
    <xf numFmtId="0" fontId="13" fillId="0" borderId="12" xfId="0" applyFont="1" applyBorder="1"/>
    <xf numFmtId="0" fontId="13" fillId="0" borderId="0" xfId="0" applyFont="1"/>
    <xf numFmtId="0" fontId="12" fillId="0" borderId="10" xfId="0" applyFont="1" applyBorder="1" applyAlignment="1">
      <alignment horizontal="left" vertical="center"/>
    </xf>
    <xf numFmtId="0" fontId="13" fillId="0" borderId="22" xfId="0" applyFont="1" applyBorder="1"/>
    <xf numFmtId="0" fontId="14" fillId="0" borderId="14" xfId="10" applyFont="1" applyBorder="1" applyAlignment="1">
      <alignment horizontal="left" vertical="center"/>
    </xf>
    <xf numFmtId="0" fontId="13" fillId="0" borderId="13" xfId="0" applyFont="1" applyBorder="1"/>
    <xf numFmtId="0" fontId="13" fillId="0" borderId="15" xfId="0" applyFont="1" applyBorder="1"/>
    <xf numFmtId="0" fontId="15" fillId="6" borderId="31"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6" fillId="0" borderId="40" xfId="0" applyFont="1" applyBorder="1" applyAlignment="1">
      <alignment horizontal="center" vertical="top"/>
    </xf>
    <xf numFmtId="0" fontId="16" fillId="0" borderId="31" xfId="0" applyFont="1" applyBorder="1" applyAlignment="1">
      <alignment horizontal="left" vertical="top"/>
    </xf>
    <xf numFmtId="10" fontId="16" fillId="0" borderId="31" xfId="0" applyNumberFormat="1" applyFont="1" applyBorder="1" applyAlignment="1">
      <alignment horizontal="left" vertical="top"/>
    </xf>
    <xf numFmtId="10" fontId="16" fillId="0" borderId="39" xfId="0" applyNumberFormat="1" applyFont="1" applyBorder="1" applyAlignment="1">
      <alignment horizontal="left" vertical="top"/>
    </xf>
    <xf numFmtId="0" fontId="15" fillId="0" borderId="40" xfId="0" applyFont="1" applyBorder="1" applyAlignment="1">
      <alignment horizontal="center" vertical="top"/>
    </xf>
    <xf numFmtId="0" fontId="15" fillId="0" borderId="31" xfId="0" applyFont="1" applyBorder="1" applyAlignment="1">
      <alignment horizontal="center" vertical="top"/>
    </xf>
    <xf numFmtId="10" fontId="15" fillId="0" borderId="31" xfId="0" applyNumberFormat="1" applyFont="1" applyBorder="1" applyAlignment="1">
      <alignment horizontal="left" vertical="top"/>
    </xf>
    <xf numFmtId="10" fontId="15" fillId="0" borderId="39" xfId="0" applyNumberFormat="1" applyFont="1" applyBorder="1" applyAlignment="1">
      <alignment horizontal="left" vertical="top"/>
    </xf>
    <xf numFmtId="0" fontId="16" fillId="0" borderId="39" xfId="0" applyFont="1" applyBorder="1" applyAlignment="1">
      <alignment horizontal="left" vertical="top"/>
    </xf>
    <xf numFmtId="0" fontId="16" fillId="0" borderId="40" xfId="0" applyFont="1" applyBorder="1" applyAlignment="1">
      <alignment horizontal="center" vertical="center" wrapText="1"/>
    </xf>
    <xf numFmtId="0" fontId="16" fillId="0" borderId="31" xfId="0" applyFont="1" applyBorder="1" applyAlignment="1">
      <alignment horizontal="left" vertical="top" wrapText="1"/>
    </xf>
    <xf numFmtId="10" fontId="16" fillId="0" borderId="31" xfId="0" applyNumberFormat="1" applyFont="1" applyBorder="1" applyAlignment="1">
      <alignment horizontal="left" vertical="top" wrapText="1"/>
    </xf>
    <xf numFmtId="10" fontId="16" fillId="0" borderId="39" xfId="0" applyNumberFormat="1" applyFont="1" applyBorder="1" applyAlignment="1">
      <alignment horizontal="left" vertical="top" wrapText="1"/>
    </xf>
    <xf numFmtId="10" fontId="13" fillId="0" borderId="31" xfId="0" applyNumberFormat="1" applyFont="1" applyBorder="1" applyAlignment="1">
      <alignment horizontal="left" vertical="top"/>
    </xf>
    <xf numFmtId="10" fontId="15" fillId="6" borderId="42" xfId="0" applyNumberFormat="1" applyFont="1" applyFill="1" applyBorder="1" applyAlignment="1">
      <alignment horizontal="left" vertical="top"/>
    </xf>
    <xf numFmtId="10" fontId="15" fillId="6" borderId="43" xfId="0" applyNumberFormat="1" applyFont="1" applyFill="1" applyBorder="1" applyAlignment="1">
      <alignment horizontal="left" vertical="top"/>
    </xf>
    <xf numFmtId="0" fontId="13" fillId="0" borderId="0" xfId="0" applyFont="1" applyAlignment="1">
      <alignment wrapText="1"/>
    </xf>
    <xf numFmtId="0" fontId="19" fillId="0" borderId="0" xfId="0" applyFont="1" applyAlignment="1">
      <alignment horizontal="left" vertical="center" wrapText="1"/>
    </xf>
    <xf numFmtId="0" fontId="13" fillId="0" borderId="0" xfId="0" applyFont="1" applyAlignment="1">
      <alignment horizontal="left" wrapText="1"/>
    </xf>
    <xf numFmtId="0" fontId="18" fillId="0" borderId="0" xfId="0" applyFont="1" applyAlignment="1">
      <alignment horizontal="justify" vertical="center" wrapText="1"/>
    </xf>
    <xf numFmtId="0" fontId="16" fillId="0" borderId="38" xfId="10" applyFont="1" applyBorder="1" applyAlignment="1">
      <alignment horizontal="center"/>
    </xf>
    <xf numFmtId="0" fontId="16" fillId="0" borderId="30" xfId="10" applyFont="1" applyBorder="1" applyAlignment="1">
      <alignment vertical="center"/>
    </xf>
    <xf numFmtId="10" fontId="16" fillId="0" borderId="37" xfId="10" applyNumberFormat="1" applyFont="1" applyBorder="1" applyAlignment="1">
      <alignment horizontal="right"/>
    </xf>
    <xf numFmtId="0" fontId="16" fillId="0" borderId="40" xfId="10" applyFont="1" applyBorder="1" applyAlignment="1">
      <alignment horizontal="center"/>
    </xf>
    <xf numFmtId="0" fontId="16" fillId="0" borderId="31" xfId="10" applyFont="1" applyBorder="1"/>
    <xf numFmtId="10" fontId="16" fillId="0" borderId="39" xfId="11" applyNumberFormat="1" applyFont="1" applyBorder="1" applyAlignment="1">
      <alignment horizontal="right"/>
    </xf>
    <xf numFmtId="0" fontId="16" fillId="0" borderId="40" xfId="10" applyFont="1" applyBorder="1" applyAlignment="1">
      <alignment horizontal="center" wrapText="1"/>
    </xf>
    <xf numFmtId="0" fontId="16" fillId="0" borderId="31" xfId="10" applyFont="1" applyBorder="1" applyAlignment="1">
      <alignment vertical="center"/>
    </xf>
    <xf numFmtId="10" fontId="16" fillId="0" borderId="39" xfId="11" applyNumberFormat="1" applyFont="1" applyBorder="1" applyAlignment="1">
      <alignment horizontal="right" vertical="center"/>
    </xf>
    <xf numFmtId="10" fontId="15" fillId="5" borderId="43" xfId="12" applyNumberFormat="1" applyFont="1" applyFill="1" applyBorder="1" applyAlignment="1">
      <alignment vertical="center"/>
    </xf>
    <xf numFmtId="0" fontId="16" fillId="0" borderId="0" xfId="10" applyFont="1" applyAlignment="1">
      <alignment horizontal="center"/>
    </xf>
    <xf numFmtId="0" fontId="16" fillId="0" borderId="0" xfId="10" applyFont="1"/>
    <xf numFmtId="0" fontId="15" fillId="0" borderId="0" xfId="13" applyFont="1" applyAlignment="1">
      <alignment horizontal="left"/>
    </xf>
    <xf numFmtId="0" fontId="16" fillId="0" borderId="0" xfId="13" applyFont="1" applyAlignment="1">
      <alignment vertical="center"/>
    </xf>
    <xf numFmtId="0" fontId="15" fillId="0" borderId="0" xfId="13" applyFont="1" applyAlignment="1">
      <alignment vertical="center"/>
    </xf>
    <xf numFmtId="0" fontId="16" fillId="0" borderId="0" xfId="13" applyFont="1" applyAlignment="1">
      <alignment horizontal="left"/>
    </xf>
    <xf numFmtId="0" fontId="16" fillId="0" borderId="0" xfId="13" applyFont="1"/>
    <xf numFmtId="0" fontId="16" fillId="0" borderId="0" xfId="13" applyFont="1" applyAlignment="1">
      <alignment horizontal="left" vertical="center" wrapText="1"/>
    </xf>
    <xf numFmtId="17" fontId="8" fillId="0" borderId="14" xfId="2" applyNumberFormat="1" applyFont="1" applyFill="1" applyBorder="1" applyProtection="1">
      <alignment vertical="center"/>
      <protection locked="0"/>
    </xf>
    <xf numFmtId="164" fontId="4" fillId="0" borderId="6" xfId="0" applyNumberFormat="1" applyFont="1" applyBorder="1" applyAlignment="1">
      <alignment horizontal="right" vertical="center"/>
    </xf>
    <xf numFmtId="0" fontId="22" fillId="0" borderId="0" xfId="0" applyFont="1"/>
    <xf numFmtId="10" fontId="8" fillId="0" borderId="13" xfId="2" applyNumberFormat="1" applyFont="1" applyFill="1" applyBorder="1" applyProtection="1">
      <alignment vertical="center"/>
      <protection locked="0"/>
    </xf>
    <xf numFmtId="17" fontId="8" fillId="0" borderId="13" xfId="2" applyNumberFormat="1" applyFont="1" applyFill="1" applyBorder="1" applyProtection="1">
      <alignment vertical="center"/>
      <protection locked="0"/>
    </xf>
    <xf numFmtId="0" fontId="4" fillId="0" borderId="0" xfId="2" applyFont="1" applyFill="1" applyBorder="1" applyAlignment="1" applyProtection="1">
      <alignment horizontal="center" vertical="center" wrapText="1"/>
      <protection locked="0"/>
    </xf>
    <xf numFmtId="0" fontId="20" fillId="0" borderId="5" xfId="0" applyFont="1" applyBorder="1" applyAlignment="1">
      <alignment horizontal="left" vertical="center" wrapText="1"/>
    </xf>
    <xf numFmtId="0" fontId="5"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 fillId="10" borderId="31" xfId="0" applyFont="1" applyFill="1" applyBorder="1" applyAlignment="1">
      <alignment horizontal="left" vertical="center"/>
    </xf>
    <xf numFmtId="0" fontId="5" fillId="10" borderId="31" xfId="0" applyFont="1" applyFill="1" applyBorder="1" applyAlignment="1">
      <alignment horizontal="center" vertical="center"/>
    </xf>
    <xf numFmtId="0" fontId="5" fillId="10" borderId="31" xfId="0" applyFont="1" applyFill="1" applyBorder="1" applyAlignment="1">
      <alignment horizontal="left" vertical="center" wrapText="1"/>
    </xf>
    <xf numFmtId="166" fontId="4" fillId="0" borderId="4" xfId="5" applyNumberFormat="1" applyFont="1" applyBorder="1" applyAlignment="1">
      <alignment horizontal="right" vertical="center"/>
    </xf>
    <xf numFmtId="0" fontId="3" fillId="0" borderId="25" xfId="0" applyFont="1" applyBorder="1" applyAlignment="1" applyProtection="1">
      <alignment horizontal="center" vertical="center" wrapText="1"/>
      <protection locked="0"/>
    </xf>
    <xf numFmtId="49" fontId="4" fillId="9" borderId="31" xfId="0" applyNumberFormat="1" applyFont="1" applyFill="1" applyBorder="1" applyAlignment="1">
      <alignment horizontal="left" vertical="center"/>
    </xf>
    <xf numFmtId="49" fontId="4" fillId="9" borderId="31" xfId="0" applyNumberFormat="1" applyFont="1" applyFill="1" applyBorder="1" applyAlignment="1">
      <alignment horizontal="center" vertical="center"/>
    </xf>
    <xf numFmtId="49" fontId="4" fillId="9" borderId="31" xfId="0" applyNumberFormat="1" applyFont="1" applyFill="1" applyBorder="1" applyAlignment="1">
      <alignment horizontal="left" vertical="center" wrapText="1"/>
    </xf>
    <xf numFmtId="49" fontId="4" fillId="9" borderId="31" xfId="0" applyNumberFormat="1" applyFont="1" applyFill="1" applyBorder="1" applyAlignment="1">
      <alignment horizontal="center" vertical="center" wrapText="1"/>
    </xf>
    <xf numFmtId="167" fontId="4" fillId="9" borderId="31" xfId="0" applyNumberFormat="1" applyFont="1" applyFill="1" applyBorder="1" applyAlignment="1">
      <alignment horizontal="center" vertical="center"/>
    </xf>
    <xf numFmtId="168" fontId="4" fillId="9" borderId="31" xfId="0" applyNumberFormat="1" applyFont="1" applyFill="1" applyBorder="1" applyAlignment="1">
      <alignment horizontal="center" vertical="center"/>
    </xf>
    <xf numFmtId="49" fontId="3" fillId="0" borderId="31" xfId="0" applyNumberFormat="1" applyFont="1" applyBorder="1" applyAlignment="1">
      <alignment horizontal="left" vertical="center"/>
    </xf>
    <xf numFmtId="0" fontId="3" fillId="8" borderId="31" xfId="14" applyFont="1" applyFill="1" applyBorder="1" applyAlignment="1">
      <alignment horizontal="center" vertical="center" wrapText="1"/>
    </xf>
    <xf numFmtId="0" fontId="3" fillId="8" borderId="31" xfId="14" applyFont="1" applyFill="1" applyBorder="1" applyAlignment="1">
      <alignment horizontal="left" vertical="center" wrapText="1"/>
    </xf>
    <xf numFmtId="4" fontId="3" fillId="8" borderId="31" xfId="14" applyNumberFormat="1" applyFont="1" applyFill="1" applyBorder="1" applyAlignment="1">
      <alignment horizontal="center" vertical="center" wrapText="1"/>
    </xf>
    <xf numFmtId="167" fontId="3" fillId="0" borderId="31"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1" xfId="0" applyNumberFormat="1" applyFont="1" applyBorder="1" applyAlignment="1">
      <alignment horizontal="left" vertical="center" wrapText="1"/>
    </xf>
    <xf numFmtId="168" fontId="3" fillId="0" borderId="31" xfId="0" applyNumberFormat="1" applyFont="1" applyBorder="1" applyAlignment="1">
      <alignment horizontal="center" vertical="center"/>
    </xf>
    <xf numFmtId="0" fontId="4" fillId="0" borderId="20" xfId="1" applyFont="1" applyFill="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49" fontId="5" fillId="9" borderId="31" xfId="0" applyNumberFormat="1" applyFont="1" applyFill="1" applyBorder="1" applyAlignment="1">
      <alignment horizontal="left" vertical="center"/>
    </xf>
    <xf numFmtId="49" fontId="5" fillId="9" borderId="31" xfId="0" applyNumberFormat="1" applyFont="1" applyFill="1" applyBorder="1" applyAlignment="1">
      <alignment horizontal="center" vertical="center"/>
    </xf>
    <xf numFmtId="49" fontId="5" fillId="9" borderId="31" xfId="0" applyNumberFormat="1" applyFont="1" applyFill="1" applyBorder="1" applyAlignment="1">
      <alignment horizontal="left" vertical="center" wrapText="1"/>
    </xf>
    <xf numFmtId="167" fontId="5" fillId="9" borderId="31" xfId="0" applyNumberFormat="1" applyFont="1" applyFill="1" applyBorder="1" applyAlignment="1">
      <alignment horizontal="center" vertical="center"/>
    </xf>
    <xf numFmtId="168" fontId="5" fillId="9" borderId="31" xfId="0" applyNumberFormat="1" applyFont="1" applyFill="1" applyBorder="1" applyAlignment="1">
      <alignment horizontal="center" vertical="center"/>
    </xf>
    <xf numFmtId="49" fontId="22" fillId="0" borderId="31" xfId="0" applyNumberFormat="1" applyFont="1" applyBorder="1" applyAlignment="1">
      <alignment horizontal="left" vertical="center"/>
    </xf>
    <xf numFmtId="49" fontId="22" fillId="0" borderId="31" xfId="0" applyNumberFormat="1" applyFont="1" applyBorder="1" applyAlignment="1">
      <alignment horizontal="center" vertical="center"/>
    </xf>
    <xf numFmtId="49" fontId="22" fillId="0" borderId="31" xfId="0" applyNumberFormat="1" applyFont="1" applyBorder="1" applyAlignment="1">
      <alignment horizontal="left" vertical="center" wrapText="1"/>
    </xf>
    <xf numFmtId="167" fontId="22" fillId="0" borderId="31" xfId="0" applyNumberFormat="1" applyFont="1" applyBorder="1" applyAlignment="1">
      <alignment horizontal="center" vertical="center"/>
    </xf>
    <xf numFmtId="168" fontId="22" fillId="0" borderId="31" xfId="0" applyNumberFormat="1" applyFont="1" applyBorder="1" applyAlignment="1">
      <alignment horizontal="center" vertical="center"/>
    </xf>
    <xf numFmtId="0" fontId="26" fillId="8" borderId="31" xfId="14" applyFont="1" applyFill="1" applyBorder="1" applyAlignment="1">
      <alignment horizontal="center" vertical="center" wrapText="1"/>
    </xf>
    <xf numFmtId="0" fontId="26" fillId="8" borderId="31" xfId="14" applyFont="1" applyFill="1" applyBorder="1" applyAlignment="1">
      <alignment horizontal="left" vertical="center" wrapText="1"/>
    </xf>
    <xf numFmtId="169" fontId="26" fillId="8" borderId="31" xfId="14" applyNumberFormat="1" applyFont="1" applyFill="1" applyBorder="1" applyAlignment="1">
      <alignment horizontal="center" vertical="center" wrapText="1"/>
    </xf>
    <xf numFmtId="2" fontId="3" fillId="0" borderId="4" xfId="0" applyNumberFormat="1" applyFont="1" applyFill="1" applyBorder="1" applyAlignment="1" applyProtection="1">
      <alignment horizontal="center" vertical="center"/>
      <protection locked="0"/>
    </xf>
    <xf numFmtId="0" fontId="20" fillId="0" borderId="5" xfId="0" applyFont="1" applyFill="1" applyBorder="1" applyAlignment="1">
      <alignment horizontal="left" vertical="center" wrapText="1"/>
    </xf>
    <xf numFmtId="164" fontId="3" fillId="0" borderId="6" xfId="4" applyFont="1" applyFill="1" applyBorder="1" applyAlignment="1" applyProtection="1">
      <alignment horizontal="right" vertical="center"/>
    </xf>
    <xf numFmtId="1" fontId="3" fillId="0" borderId="6" xfId="1" applyNumberFormat="1" applyFont="1" applyFill="1" applyBorder="1" applyAlignment="1">
      <alignment horizontal="center" vertical="center"/>
    </xf>
    <xf numFmtId="1" fontId="3" fillId="0" borderId="2" xfId="1" applyNumberFormat="1" applyFont="1" applyFill="1" applyBorder="1" applyAlignment="1">
      <alignment horizontal="center" vertical="center"/>
    </xf>
    <xf numFmtId="164" fontId="4" fillId="0" borderId="2" xfId="0" applyNumberFormat="1" applyFont="1" applyBorder="1" applyAlignment="1">
      <alignment horizontal="right" vertical="center"/>
    </xf>
    <xf numFmtId="166" fontId="4" fillId="0" borderId="2" xfId="5" applyNumberFormat="1" applyFont="1" applyBorder="1" applyAlignment="1">
      <alignment horizontal="right" vertical="center"/>
    </xf>
    <xf numFmtId="167" fontId="22" fillId="0" borderId="31" xfId="0" applyNumberFormat="1" applyFont="1" applyFill="1" applyBorder="1" applyAlignment="1">
      <alignment horizontal="center" vertical="center"/>
    </xf>
    <xf numFmtId="39" fontId="22" fillId="0" borderId="31" xfId="0" applyNumberFormat="1" applyFont="1" applyFill="1" applyBorder="1" applyAlignment="1">
      <alignment horizontal="center" vertical="center"/>
    </xf>
    <xf numFmtId="4" fontId="3" fillId="0" borderId="31" xfId="14" applyNumberFormat="1" applyFont="1" applyFill="1" applyBorder="1" applyAlignment="1">
      <alignment horizontal="center" vertical="center" wrapText="1"/>
    </xf>
    <xf numFmtId="167" fontId="3" fillId="0" borderId="31" xfId="0" applyNumberFormat="1" applyFont="1" applyFill="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17" xfId="0" applyFont="1" applyFill="1" applyBorder="1" applyAlignment="1">
      <alignment horizontal="center" vertical="center"/>
    </xf>
    <xf numFmtId="43" fontId="22" fillId="0" borderId="0" xfId="7" applyNumberFormat="1" applyFont="1"/>
    <xf numFmtId="0" fontId="8" fillId="0" borderId="0" xfId="2" applyFont="1" applyFill="1" applyBorder="1" applyAlignment="1">
      <alignment vertical="top" wrapText="1"/>
    </xf>
    <xf numFmtId="170" fontId="3" fillId="8" borderId="31" xfId="14" applyNumberFormat="1" applyFont="1" applyFill="1" applyBorder="1" applyAlignment="1">
      <alignment horizontal="center" vertical="center" wrapText="1"/>
    </xf>
    <xf numFmtId="169" fontId="3" fillId="8" borderId="31" xfId="14" applyNumberFormat="1" applyFont="1" applyFill="1" applyBorder="1" applyAlignment="1">
      <alignment horizontal="center" vertical="center" wrapText="1"/>
    </xf>
    <xf numFmtId="0" fontId="29" fillId="12" borderId="31" xfId="0" applyFont="1" applyFill="1" applyBorder="1" applyAlignment="1">
      <alignment horizontal="center" vertical="center" wrapText="1"/>
    </xf>
    <xf numFmtId="44" fontId="29" fillId="12" borderId="31" xfId="4" applyNumberFormat="1" applyFont="1" applyFill="1" applyBorder="1" applyAlignment="1">
      <alignment horizontal="right" vertical="center" wrapText="1"/>
    </xf>
    <xf numFmtId="164" fontId="29" fillId="12" borderId="31" xfId="4" applyFont="1" applyFill="1" applyBorder="1" applyAlignment="1">
      <alignment horizontal="right" vertical="center" wrapText="1"/>
    </xf>
    <xf numFmtId="164" fontId="0" fillId="0" borderId="0" xfId="0" applyNumberFormat="1"/>
    <xf numFmtId="164" fontId="29" fillId="12" borderId="39" xfId="4" applyFont="1" applyFill="1" applyBorder="1" applyAlignment="1">
      <alignment horizontal="right" vertical="center" wrapText="1"/>
    </xf>
    <xf numFmtId="0" fontId="29" fillId="12" borderId="42" xfId="0" applyFont="1" applyFill="1" applyBorder="1" applyAlignment="1">
      <alignment horizontal="center" vertical="center" wrapText="1"/>
    </xf>
    <xf numFmtId="44" fontId="29" fillId="12" borderId="42" xfId="4" applyNumberFormat="1" applyFont="1" applyFill="1" applyBorder="1" applyAlignment="1">
      <alignment horizontal="right" vertical="center" wrapText="1"/>
    </xf>
    <xf numFmtId="44" fontId="0" fillId="12" borderId="42" xfId="0" applyNumberFormat="1" applyFill="1" applyBorder="1" applyAlignment="1">
      <alignment horizontal="center" vertical="center"/>
    </xf>
    <xf numFmtId="0" fontId="0" fillId="12" borderId="42" xfId="0" applyFill="1" applyBorder="1"/>
    <xf numFmtId="164" fontId="29" fillId="12" borderId="43" xfId="4" applyFont="1" applyFill="1" applyBorder="1" applyAlignment="1">
      <alignment horizontal="right" vertical="center" wrapText="1"/>
    </xf>
    <xf numFmtId="0" fontId="30" fillId="12" borderId="31" xfId="0" applyFont="1" applyFill="1" applyBorder="1"/>
    <xf numFmtId="44" fontId="30" fillId="12" borderId="31" xfId="0" applyNumberFormat="1" applyFont="1" applyFill="1" applyBorder="1" applyAlignment="1">
      <alignment horizontal="center" vertical="center"/>
    </xf>
    <xf numFmtId="44" fontId="30" fillId="0" borderId="31" xfId="0" applyNumberFormat="1" applyFont="1" applyBorder="1" applyAlignment="1">
      <alignment horizontal="justify" vertical="center" wrapText="1"/>
    </xf>
    <xf numFmtId="0" fontId="30" fillId="12" borderId="30" xfId="0" applyFont="1" applyFill="1" applyBorder="1"/>
    <xf numFmtId="0" fontId="29" fillId="12" borderId="30" xfId="0" applyFont="1" applyFill="1" applyBorder="1" applyAlignment="1">
      <alignment horizontal="center" vertical="center" wrapText="1"/>
    </xf>
    <xf numFmtId="44" fontId="29" fillId="12" borderId="30" xfId="4" applyNumberFormat="1" applyFont="1" applyFill="1" applyBorder="1" applyAlignment="1">
      <alignment horizontal="right" vertical="center" wrapText="1"/>
    </xf>
    <xf numFmtId="164" fontId="29" fillId="12" borderId="30" xfId="4" applyFont="1" applyFill="1" applyBorder="1" applyAlignment="1">
      <alignment horizontal="right" vertical="center" wrapText="1"/>
    </xf>
    <xf numFmtId="164" fontId="29" fillId="12" borderId="37" xfId="4" applyFont="1" applyFill="1" applyBorder="1" applyAlignment="1">
      <alignment horizontal="right" vertical="center" wrapText="1"/>
    </xf>
    <xf numFmtId="0" fontId="28" fillId="11" borderId="32" xfId="0" applyFont="1" applyFill="1" applyBorder="1" applyAlignment="1">
      <alignment horizontal="center" vertical="center" wrapText="1"/>
    </xf>
    <xf numFmtId="0" fontId="28" fillId="11" borderId="33" xfId="0" applyFont="1" applyFill="1" applyBorder="1" applyAlignment="1">
      <alignment horizontal="center" vertical="center" wrapText="1"/>
    </xf>
    <xf numFmtId="2" fontId="28" fillId="11" borderId="33" xfId="0" applyNumberFormat="1" applyFont="1" applyFill="1" applyBorder="1" applyAlignment="1">
      <alignment horizontal="center" vertical="center" wrapText="1"/>
    </xf>
    <xf numFmtId="164" fontId="28" fillId="11" borderId="34" xfId="4" applyFont="1" applyFill="1" applyBorder="1" applyAlignment="1">
      <alignment horizontal="center" vertical="center" wrapText="1"/>
    </xf>
    <xf numFmtId="169" fontId="3" fillId="0" borderId="31" xfId="14" applyNumberFormat="1" applyFont="1" applyFill="1" applyBorder="1" applyAlignment="1">
      <alignment horizontal="center" vertical="center" wrapText="1"/>
    </xf>
    <xf numFmtId="170" fontId="3" fillId="0" borderId="31" xfId="14" applyNumberFormat="1" applyFont="1" applyFill="1" applyBorder="1" applyAlignment="1">
      <alignment horizontal="center" vertical="center" wrapText="1"/>
    </xf>
    <xf numFmtId="172" fontId="3" fillId="0" borderId="31" xfId="0" applyNumberFormat="1" applyFont="1" applyBorder="1" applyAlignment="1">
      <alignment horizontal="center" vertical="center"/>
    </xf>
    <xf numFmtId="4" fontId="26" fillId="0" borderId="31" xfId="14" applyNumberFormat="1" applyFont="1" applyFill="1" applyBorder="1" applyAlignment="1">
      <alignment horizontal="center" vertical="center" wrapText="1"/>
    </xf>
    <xf numFmtId="171" fontId="26" fillId="8" borderId="31" xfId="14" applyNumberFormat="1" applyFont="1" applyFill="1" applyBorder="1" applyAlignment="1">
      <alignment horizontal="center" vertical="center" wrapText="1"/>
    </xf>
    <xf numFmtId="49" fontId="22" fillId="0" borderId="31" xfId="0" applyNumberFormat="1" applyFont="1" applyFill="1" applyBorder="1" applyAlignment="1">
      <alignment horizontal="left" vertical="center"/>
    </xf>
    <xf numFmtId="49" fontId="22" fillId="0" borderId="31" xfId="0" applyNumberFormat="1" applyFont="1" applyFill="1" applyBorder="1" applyAlignment="1">
      <alignment horizontal="center" vertical="center"/>
    </xf>
    <xf numFmtId="49" fontId="22" fillId="0" borderId="31" xfId="0" applyNumberFormat="1" applyFont="1" applyFill="1" applyBorder="1" applyAlignment="1">
      <alignment horizontal="left" vertical="center" wrapText="1"/>
    </xf>
    <xf numFmtId="168" fontId="22" fillId="0" borderId="31" xfId="0" applyNumberFormat="1" applyFont="1" applyFill="1" applyBorder="1" applyAlignment="1">
      <alignment horizontal="center" vertical="center"/>
    </xf>
    <xf numFmtId="39" fontId="22" fillId="0" borderId="31" xfId="0" applyNumberFormat="1" applyFont="1" applyBorder="1" applyAlignment="1">
      <alignment horizontal="center" vertical="center"/>
    </xf>
    <xf numFmtId="10" fontId="8" fillId="0" borderId="13" xfId="2" applyNumberFormat="1" applyFont="1" applyFill="1" applyBorder="1" applyAlignment="1" applyProtection="1">
      <alignment horizontal="left" vertical="center"/>
      <protection locked="0"/>
    </xf>
    <xf numFmtId="0" fontId="3" fillId="0" borderId="31" xfId="14" applyFont="1" applyFill="1" applyBorder="1" applyAlignment="1">
      <alignment horizontal="center" vertical="center" wrapText="1"/>
    </xf>
    <xf numFmtId="0" fontId="3" fillId="0" borderId="31" xfId="14" applyFont="1" applyFill="1" applyBorder="1" applyAlignment="1">
      <alignment horizontal="left" vertical="center" wrapText="1"/>
    </xf>
    <xf numFmtId="0" fontId="30" fillId="12" borderId="38" xfId="0" applyFont="1" applyFill="1" applyBorder="1"/>
    <xf numFmtId="0" fontId="30" fillId="12" borderId="40" xfId="0" applyFont="1" applyFill="1" applyBorder="1"/>
    <xf numFmtId="0" fontId="31" fillId="12" borderId="40" xfId="0" applyFont="1" applyFill="1" applyBorder="1" applyAlignment="1">
      <alignment horizontal="left" vertical="top" wrapText="1"/>
    </xf>
    <xf numFmtId="0" fontId="31" fillId="12" borderId="41" xfId="0" applyFont="1" applyFill="1" applyBorder="1" applyAlignment="1">
      <alignment horizontal="left" vertical="top" wrapText="1"/>
    </xf>
    <xf numFmtId="0" fontId="9" fillId="0" borderId="8"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9" xfId="0" applyFont="1" applyBorder="1" applyAlignment="1">
      <alignment horizontal="left" vertical="center"/>
    </xf>
    <xf numFmtId="165" fontId="4" fillId="0" borderId="20" xfId="1" applyNumberFormat="1" applyFont="1" applyFill="1" applyBorder="1" applyAlignment="1" applyProtection="1">
      <alignment horizontal="left" vertical="center" wrapText="1"/>
      <protection locked="0"/>
    </xf>
    <xf numFmtId="165" fontId="4" fillId="0" borderId="18" xfId="1" applyNumberFormat="1" applyFont="1" applyFill="1" applyBorder="1" applyAlignment="1" applyProtection="1">
      <alignment horizontal="left" vertical="center" wrapText="1"/>
      <protection locked="0"/>
    </xf>
    <xf numFmtId="165" fontId="4" fillId="0" borderId="19" xfId="1" applyNumberFormat="1" applyFont="1" applyFill="1" applyBorder="1" applyAlignment="1" applyProtection="1">
      <alignment horizontal="left" vertical="center" wrapText="1"/>
      <protection locked="0"/>
    </xf>
    <xf numFmtId="0" fontId="9" fillId="0" borderId="26" xfId="0" applyNumberFormat="1" applyFont="1" applyFill="1" applyBorder="1" applyAlignment="1">
      <alignment horizontal="left" vertical="center" wrapText="1"/>
    </xf>
    <xf numFmtId="0" fontId="9" fillId="0" borderId="27" xfId="0" applyNumberFormat="1" applyFont="1" applyFill="1" applyBorder="1" applyAlignment="1">
      <alignment horizontal="left" vertical="center" wrapText="1"/>
    </xf>
    <xf numFmtId="0" fontId="9" fillId="0" borderId="28"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9" fillId="0" borderId="21" xfId="0" applyFont="1" applyFill="1" applyBorder="1" applyAlignment="1">
      <alignment horizontal="left" vertical="center" wrapText="1"/>
    </xf>
    <xf numFmtId="0" fontId="0" fillId="0" borderId="8" xfId="0" applyNumberFormat="1" applyFont="1" applyFill="1" applyBorder="1" applyAlignment="1">
      <alignment vertical="center" wrapText="1"/>
    </xf>
    <xf numFmtId="0" fontId="0" fillId="0" borderId="5"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9" fillId="0" borderId="8" xfId="0" applyNumberFormat="1" applyFont="1" applyFill="1" applyBorder="1" applyAlignment="1">
      <alignment horizontal="left" vertical="center"/>
    </xf>
    <xf numFmtId="0" fontId="9" fillId="0" borderId="5" xfId="0" applyNumberFormat="1" applyFont="1" applyFill="1" applyBorder="1" applyAlignment="1">
      <alignment horizontal="left" vertical="center"/>
    </xf>
    <xf numFmtId="0" fontId="9" fillId="0" borderId="7" xfId="0" applyNumberFormat="1" applyFont="1" applyFill="1" applyBorder="1" applyAlignment="1">
      <alignment horizontal="left" vertical="center"/>
    </xf>
    <xf numFmtId="49" fontId="9" fillId="0" borderId="8" xfId="8" applyNumberFormat="1" applyFont="1" applyFill="1" applyBorder="1" applyAlignment="1" applyProtection="1">
      <alignment horizontal="left" vertical="center" wrapText="1"/>
    </xf>
    <xf numFmtId="49" fontId="9" fillId="0" borderId="5" xfId="8" applyNumberFormat="1" applyFont="1" applyFill="1" applyBorder="1" applyAlignment="1" applyProtection="1">
      <alignment horizontal="left" vertical="center" wrapText="1"/>
    </xf>
    <xf numFmtId="49" fontId="9" fillId="0" borderId="7" xfId="8" applyNumberFormat="1"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9" fillId="0" borderId="6" xfId="0" applyFont="1" applyFill="1" applyBorder="1" applyAlignment="1">
      <alignment horizontal="left" vertical="center" wrapText="1"/>
    </xf>
    <xf numFmtId="165" fontId="4" fillId="0" borderId="20" xfId="1" applyNumberFormat="1" applyFont="1" applyFill="1" applyBorder="1" applyAlignment="1" applyProtection="1">
      <alignment horizontal="left" vertical="center"/>
      <protection locked="0"/>
    </xf>
    <xf numFmtId="165" fontId="4" fillId="0" borderId="18" xfId="1" applyNumberFormat="1" applyFont="1" applyFill="1" applyBorder="1" applyAlignment="1" applyProtection="1">
      <alignment horizontal="left" vertical="center"/>
      <protection locked="0"/>
    </xf>
    <xf numFmtId="165" fontId="4" fillId="0" borderId="19" xfId="1" applyNumberFormat="1" applyFont="1" applyFill="1" applyBorder="1" applyAlignment="1" applyProtection="1">
      <alignment horizontal="left" vertical="center"/>
      <protection locked="0"/>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164" fontId="5" fillId="0" borderId="20" xfId="4" applyFont="1" applyBorder="1" applyAlignment="1" applyProtection="1">
      <alignment horizontal="center"/>
      <protection locked="0"/>
    </xf>
    <xf numFmtId="164" fontId="5" fillId="0" borderId="19" xfId="4" applyFont="1" applyBorder="1" applyAlignment="1" applyProtection="1">
      <alignment horizontal="center"/>
      <protection locked="0"/>
    </xf>
    <xf numFmtId="0" fontId="5" fillId="0" borderId="20" xfId="3" applyFont="1" applyFill="1" applyBorder="1" applyAlignment="1" applyProtection="1">
      <alignment horizontal="right"/>
      <protection locked="0"/>
    </xf>
    <xf numFmtId="0" fontId="5" fillId="0" borderId="18" xfId="3" applyFont="1" applyFill="1" applyBorder="1" applyAlignment="1" applyProtection="1">
      <alignment horizontal="right"/>
      <protection locked="0"/>
    </xf>
    <xf numFmtId="164" fontId="5" fillId="0" borderId="1" xfId="4" applyFont="1" applyBorder="1" applyAlignment="1" applyProtection="1">
      <alignment horizontal="center" vertical="center"/>
      <protection locked="0"/>
    </xf>
    <xf numFmtId="164" fontId="5" fillId="0" borderId="12" xfId="4" applyFont="1" applyBorder="1" applyAlignment="1" applyProtection="1">
      <alignment horizontal="center" vertical="center"/>
      <protection locked="0"/>
    </xf>
    <xf numFmtId="164" fontId="5" fillId="0" borderId="0" xfId="4" applyFont="1" applyAlignment="1" applyProtection="1">
      <alignment horizontal="center" vertical="center"/>
      <protection locked="0"/>
    </xf>
    <xf numFmtId="164" fontId="5" fillId="0" borderId="22" xfId="4" applyFont="1" applyBorder="1" applyAlignment="1" applyProtection="1">
      <alignment horizontal="center" vertical="center"/>
      <protection locked="0"/>
    </xf>
    <xf numFmtId="164" fontId="5" fillId="0" borderId="13" xfId="4" applyFont="1" applyBorder="1" applyAlignment="1" applyProtection="1">
      <alignment horizontal="center" vertical="center"/>
      <protection locked="0"/>
    </xf>
    <xf numFmtId="164" fontId="5" fillId="0" borderId="15" xfId="4" applyFont="1" applyBorder="1" applyAlignment="1" applyProtection="1">
      <alignment horizontal="center" vertical="center"/>
      <protection locked="0"/>
    </xf>
    <xf numFmtId="0" fontId="8" fillId="0" borderId="10" xfId="2" applyFont="1" applyFill="1" applyBorder="1" applyAlignment="1" applyProtection="1">
      <alignment horizontal="left" vertical="top" wrapText="1"/>
      <protection locked="0"/>
    </xf>
    <xf numFmtId="0" fontId="8" fillId="0" borderId="0" xfId="2" applyFont="1" applyFill="1" applyBorder="1" applyAlignment="1" applyProtection="1">
      <alignment horizontal="left" vertical="top" wrapText="1"/>
      <protection locked="0"/>
    </xf>
    <xf numFmtId="17" fontId="8" fillId="0" borderId="10" xfId="2" applyNumberFormat="1" applyFont="1" applyFill="1" applyBorder="1" applyAlignment="1" applyProtection="1">
      <alignment horizontal="left" vertical="center"/>
      <protection locked="0"/>
    </xf>
    <xf numFmtId="17" fontId="8" fillId="0" borderId="0" xfId="2" applyNumberFormat="1" applyFont="1" applyFill="1" applyBorder="1" applyAlignment="1" applyProtection="1">
      <alignment horizontal="left" vertical="center"/>
      <protection locked="0"/>
    </xf>
    <xf numFmtId="0" fontId="5" fillId="0" borderId="20" xfId="2" applyFont="1" applyFill="1" applyBorder="1" applyAlignment="1" applyProtection="1">
      <alignment horizontal="left" vertical="center"/>
      <protection locked="0"/>
    </xf>
    <xf numFmtId="0" fontId="5" fillId="0" borderId="18" xfId="2" applyFont="1" applyFill="1" applyBorder="1" applyAlignment="1" applyProtection="1">
      <alignment horizontal="left" vertical="center"/>
      <protection locked="0"/>
    </xf>
    <xf numFmtId="0" fontId="8" fillId="0" borderId="11" xfId="2" applyFont="1" applyFill="1" applyBorder="1" applyAlignment="1" applyProtection="1">
      <alignment horizontal="left" vertical="top" wrapText="1"/>
      <protection locked="0"/>
    </xf>
    <xf numFmtId="0" fontId="8" fillId="0" borderId="1" xfId="2" applyFont="1" applyFill="1" applyBorder="1" applyAlignment="1" applyProtection="1">
      <alignment horizontal="left" vertical="top" wrapText="1"/>
      <protection locked="0"/>
    </xf>
    <xf numFmtId="0" fontId="9" fillId="0" borderId="6" xfId="0" applyNumberFormat="1" applyFont="1" applyFill="1" applyBorder="1" applyAlignment="1">
      <alignment horizontal="left" vertical="center" wrapText="1"/>
    </xf>
    <xf numFmtId="0" fontId="9" fillId="0" borderId="21" xfId="0" applyFont="1" applyFill="1" applyBorder="1" applyAlignment="1">
      <alignment horizontal="left" vertical="center"/>
    </xf>
    <xf numFmtId="0" fontId="4" fillId="0" borderId="10" xfId="2"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0" fontId="9" fillId="0" borderId="6" xfId="0" applyFont="1" applyFill="1" applyBorder="1" applyAlignment="1">
      <alignment horizontal="left" vertical="center"/>
    </xf>
    <xf numFmtId="0" fontId="0"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9" fillId="0" borderId="6" xfId="8" applyNumberFormat="1" applyFont="1" applyFill="1" applyBorder="1" applyAlignment="1">
      <alignment horizontal="left" vertical="center" wrapText="1"/>
    </xf>
    <xf numFmtId="49" fontId="9" fillId="0" borderId="26" xfId="8" applyNumberFormat="1" applyFont="1" applyFill="1" applyBorder="1" applyAlignment="1" applyProtection="1">
      <alignment horizontal="left" vertical="center" wrapText="1"/>
    </xf>
    <xf numFmtId="49" fontId="9" fillId="0" borderId="27" xfId="8" applyNumberFormat="1" applyFont="1" applyFill="1" applyBorder="1" applyAlignment="1" applyProtection="1">
      <alignment horizontal="left" vertical="center" wrapText="1"/>
    </xf>
    <xf numFmtId="49" fontId="9" fillId="0" borderId="28" xfId="8" applyNumberFormat="1" applyFont="1" applyFill="1" applyBorder="1" applyAlignment="1" applyProtection="1">
      <alignment horizontal="left" vertical="center" wrapText="1"/>
    </xf>
    <xf numFmtId="0" fontId="8" fillId="0" borderId="11" xfId="2" applyFont="1" applyFill="1" applyBorder="1" applyAlignment="1">
      <alignment horizontal="left" vertical="top" wrapText="1"/>
    </xf>
    <xf numFmtId="0" fontId="8" fillId="0" borderId="1" xfId="2" applyFont="1" applyFill="1" applyBorder="1" applyAlignment="1">
      <alignment horizontal="left" vertical="top" wrapText="1"/>
    </xf>
    <xf numFmtId="0" fontId="5" fillId="0" borderId="1"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22" xfId="2" applyFont="1" applyFill="1" applyBorder="1" applyAlignment="1">
      <alignment horizontal="center" vertical="center"/>
    </xf>
    <xf numFmtId="0" fontId="8" fillId="0" borderId="10" xfId="2" applyFont="1" applyFill="1" applyBorder="1" applyAlignment="1">
      <alignment horizontal="left" vertical="top" wrapText="1"/>
    </xf>
    <xf numFmtId="0" fontId="8" fillId="0" borderId="0" xfId="2" applyFont="1" applyFill="1" applyBorder="1" applyAlignment="1">
      <alignment horizontal="left" vertical="top" wrapText="1"/>
    </xf>
    <xf numFmtId="0" fontId="5" fillId="0" borderId="20"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19" xfId="2" applyFont="1" applyFill="1" applyBorder="1" applyAlignment="1">
      <alignment horizontal="left" vertical="center" wrapText="1"/>
    </xf>
    <xf numFmtId="0" fontId="4" fillId="0" borderId="20" xfId="2" applyFont="1" applyFill="1" applyBorder="1" applyAlignment="1">
      <alignment horizontal="left" vertical="center"/>
    </xf>
    <xf numFmtId="0" fontId="4" fillId="0" borderId="18" xfId="2" applyFont="1" applyFill="1" applyBorder="1" applyAlignment="1">
      <alignment horizontal="left" vertical="center"/>
    </xf>
    <xf numFmtId="0" fontId="4" fillId="0" borderId="19" xfId="2" applyFont="1" applyFill="1" applyBorder="1" applyAlignment="1">
      <alignment horizontal="left" vertical="center"/>
    </xf>
    <xf numFmtId="0" fontId="4" fillId="0" borderId="1"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5" fillId="0" borderId="20" xfId="3" applyFont="1" applyFill="1" applyBorder="1" applyAlignment="1">
      <alignment horizontal="right"/>
    </xf>
    <xf numFmtId="0" fontId="5" fillId="0" borderId="18" xfId="3" applyFont="1" applyFill="1" applyBorder="1" applyAlignment="1">
      <alignment horizontal="right"/>
    </xf>
    <xf numFmtId="0" fontId="5" fillId="0" borderId="19" xfId="3" applyFont="1" applyFill="1" applyBorder="1" applyAlignment="1">
      <alignment horizontal="right"/>
    </xf>
    <xf numFmtId="0" fontId="4" fillId="0" borderId="8"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7" xfId="1" applyFont="1" applyFill="1" applyBorder="1" applyAlignment="1">
      <alignment horizontal="left" vertical="center" wrapText="1"/>
    </xf>
    <xf numFmtId="0" fontId="18" fillId="0" borderId="0" xfId="0" applyFont="1" applyAlignment="1">
      <alignment horizontal="left" vertical="center" wrapText="1"/>
    </xf>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34"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30" xfId="0" applyFont="1" applyFill="1" applyBorder="1" applyAlignment="1">
      <alignment horizontal="center" vertical="center"/>
    </xf>
    <xf numFmtId="0" fontId="15" fillId="6" borderId="37" xfId="0" applyFont="1" applyFill="1" applyBorder="1" applyAlignment="1">
      <alignment horizontal="center" vertical="center"/>
    </xf>
    <xf numFmtId="0" fontId="15" fillId="7" borderId="40" xfId="0" applyFont="1" applyFill="1" applyBorder="1" applyAlignment="1">
      <alignment horizontal="center" vertical="top"/>
    </xf>
    <xf numFmtId="0" fontId="15" fillId="7" borderId="31" xfId="0" applyFont="1" applyFill="1" applyBorder="1" applyAlignment="1">
      <alignment horizontal="center" vertical="top"/>
    </xf>
    <xf numFmtId="0" fontId="15" fillId="7" borderId="39" xfId="0" applyFont="1" applyFill="1" applyBorder="1" applyAlignment="1">
      <alignment horizontal="center" vertical="top"/>
    </xf>
    <xf numFmtId="0" fontId="15" fillId="6" borderId="41" xfId="0" applyFont="1" applyFill="1" applyBorder="1" applyAlignment="1">
      <alignment horizontal="center" vertical="top"/>
    </xf>
    <xf numFmtId="0" fontId="15" fillId="6" borderId="42" xfId="0" applyFont="1" applyFill="1" applyBorder="1" applyAlignment="1">
      <alignment horizontal="center" vertical="top"/>
    </xf>
    <xf numFmtId="0" fontId="17" fillId="0" borderId="0" xfId="0" applyFont="1" applyAlignment="1">
      <alignment horizontal="left" vertical="center" wrapText="1"/>
    </xf>
    <xf numFmtId="0" fontId="21" fillId="0" borderId="0" xfId="0" applyFont="1" applyAlignment="1">
      <alignment horizontal="left" vertical="center" wrapText="1"/>
    </xf>
    <xf numFmtId="0" fontId="15" fillId="5" borderId="20" xfId="10" applyFont="1" applyFill="1" applyBorder="1" applyAlignment="1">
      <alignment horizontal="center" vertical="center"/>
    </xf>
    <xf numFmtId="0" fontId="15" fillId="5" borderId="18" xfId="10" applyFont="1" applyFill="1" applyBorder="1" applyAlignment="1">
      <alignment horizontal="center" vertical="center"/>
    </xf>
    <xf numFmtId="0" fontId="15" fillId="5" borderId="19" xfId="10" applyFont="1" applyFill="1" applyBorder="1" applyAlignment="1">
      <alignment horizontal="center" vertical="center"/>
    </xf>
    <xf numFmtId="0" fontId="15" fillId="7" borderId="44" xfId="10" applyFont="1" applyFill="1" applyBorder="1" applyAlignment="1">
      <alignment horizontal="center" vertical="center"/>
    </xf>
    <xf numFmtId="0" fontId="15" fillId="7" borderId="41" xfId="10" applyFont="1" applyFill="1" applyBorder="1" applyAlignment="1">
      <alignment horizontal="center" vertical="center"/>
    </xf>
    <xf numFmtId="0" fontId="15" fillId="7" borderId="45" xfId="10" applyFont="1" applyFill="1" applyBorder="1" applyAlignment="1">
      <alignment horizontal="center" vertical="center"/>
    </xf>
    <xf numFmtId="0" fontId="15" fillId="7" borderId="42" xfId="10" applyFont="1" applyFill="1" applyBorder="1" applyAlignment="1">
      <alignment horizontal="center" vertical="center"/>
    </xf>
    <xf numFmtId="0" fontId="15" fillId="7" borderId="46" xfId="10" applyFont="1" applyFill="1" applyBorder="1" applyAlignment="1">
      <alignment horizontal="center" vertical="center"/>
    </xf>
    <xf numFmtId="0" fontId="15" fillId="7" borderId="43" xfId="10" applyFont="1" applyFill="1" applyBorder="1" applyAlignment="1">
      <alignment horizontal="center" vertical="center"/>
    </xf>
    <xf numFmtId="0" fontId="16" fillId="5" borderId="47" xfId="10" applyFont="1" applyFill="1" applyBorder="1" applyAlignment="1">
      <alignment horizontal="center" wrapText="1"/>
    </xf>
    <xf numFmtId="0" fontId="16" fillId="5" borderId="48" xfId="10" applyFont="1" applyFill="1" applyBorder="1" applyAlignment="1">
      <alignment horizontal="center" wrapText="1"/>
    </xf>
    <xf numFmtId="0" fontId="23" fillId="0" borderId="20" xfId="0" applyFont="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27" fillId="11" borderId="20" xfId="0" applyFont="1" applyFill="1" applyBorder="1" applyAlignment="1">
      <alignment horizontal="center" vertical="center" wrapText="1"/>
    </xf>
    <xf numFmtId="0" fontId="27" fillId="11" borderId="18" xfId="0" applyFont="1" applyFill="1" applyBorder="1" applyAlignment="1">
      <alignment horizontal="center" vertical="center" wrapText="1"/>
    </xf>
    <xf numFmtId="0" fontId="27" fillId="11" borderId="19" xfId="0" applyFont="1" applyFill="1" applyBorder="1" applyAlignment="1">
      <alignment horizontal="center" vertical="center" wrapText="1"/>
    </xf>
  </cellXfs>
  <cellStyles count="15">
    <cellStyle name="Célula de Verificação" xfId="1" builtinId="23"/>
    <cellStyle name="Estilo 1" xfId="2"/>
    <cellStyle name="Moeda" xfId="4" builtinId="4"/>
    <cellStyle name="Moeda 2" xfId="6"/>
    <cellStyle name="Moeda 2 3" xfId="11"/>
    <cellStyle name="Neutra" xfId="3" builtinId="28"/>
    <cellStyle name="Normal" xfId="0" builtinId="0"/>
    <cellStyle name="Normal 2" xfId="8"/>
    <cellStyle name="Normal 2 4" xfId="13"/>
    <cellStyle name="Normal 3 2" xfId="10"/>
    <cellStyle name="Normal 5" xfId="9"/>
    <cellStyle name="Normal_Pesquisa no referencial 10 de maio de 2013" xfId="14"/>
    <cellStyle name="Porcentagem" xfId="5" builtinId="5"/>
    <cellStyle name="Porcentagem 9" xfId="12"/>
    <cellStyle name="Vírgula" xfId="7" builtinId="3"/>
  </cellStyles>
  <dxfs count="324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mruColors>
      <color rgb="FFA5A5A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105834</xdr:colOff>
      <xdr:row>0</xdr:row>
      <xdr:rowOff>44978</xdr:rowOff>
    </xdr:from>
    <xdr:to>
      <xdr:col>8</xdr:col>
      <xdr:colOff>1276826</xdr:colOff>
      <xdr:row>3</xdr:row>
      <xdr:rowOff>151653</xdr:rowOff>
    </xdr:to>
    <xdr:pic>
      <xdr:nvPicPr>
        <xdr:cNvPr id="2" name="Imagem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35084" y="44978"/>
          <a:ext cx="2195247" cy="678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152400</xdr:colOff>
      <xdr:row>0</xdr:row>
      <xdr:rowOff>57150</xdr:rowOff>
    </xdr:from>
    <xdr:to>
      <xdr:col>6</xdr:col>
      <xdr:colOff>893868</xdr:colOff>
      <xdr:row>3</xdr:row>
      <xdr:rowOff>167927</xdr:rowOff>
    </xdr:to>
    <xdr:pic>
      <xdr:nvPicPr>
        <xdr:cNvPr id="2" name="Imagem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81500" y="57150"/>
          <a:ext cx="2175933" cy="67656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608608</xdr:colOff>
      <xdr:row>0</xdr:row>
      <xdr:rowOff>85725</xdr:rowOff>
    </xdr:from>
    <xdr:to>
      <xdr:col>3</xdr:col>
      <xdr:colOff>1324238</xdr:colOff>
      <xdr:row>3</xdr:row>
      <xdr:rowOff>133398</xdr:rowOff>
    </xdr:to>
    <xdr:pic>
      <xdr:nvPicPr>
        <xdr:cNvPr id="4" name="Imagem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04358" y="85725"/>
          <a:ext cx="2096755" cy="64774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3914775</xdr:colOff>
      <xdr:row>0</xdr:row>
      <xdr:rowOff>95250</xdr:rowOff>
    </xdr:from>
    <xdr:to>
      <xdr:col>2</xdr:col>
      <xdr:colOff>763255</xdr:colOff>
      <xdr:row>3</xdr:row>
      <xdr:rowOff>142923</xdr:rowOff>
    </xdr:to>
    <xdr:pic>
      <xdr:nvPicPr>
        <xdr:cNvPr id="5" name="Imagem 4">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00" y="95250"/>
          <a:ext cx="2096755" cy="64774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1104900</xdr:colOff>
      <xdr:row>0</xdr:row>
      <xdr:rowOff>66675</xdr:rowOff>
    </xdr:from>
    <xdr:to>
      <xdr:col>9</xdr:col>
      <xdr:colOff>466725</xdr:colOff>
      <xdr:row>4</xdr:row>
      <xdr:rowOff>76200</xdr:rowOff>
    </xdr:to>
    <xdr:pic>
      <xdr:nvPicPr>
        <xdr:cNvPr id="2" name="Imagem 1">
          <a:extLst>
            <a:ext uri="{FF2B5EF4-FFF2-40B4-BE49-F238E27FC236}">
              <a16:creationId xmlns:a16="http://schemas.microsoft.com/office/drawing/2014/main" xmlns="" id="{72F6178C-B218-43FE-8B9A-148EBA7E5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66675"/>
          <a:ext cx="2647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7"/>
  <sheetViews>
    <sheetView view="pageLayout" topLeftCell="A334" zoomScaleNormal="100" zoomScaleSheetLayoutView="100" workbookViewId="0">
      <selection activeCell="A4" sqref="A1:A1048576"/>
    </sheetView>
  </sheetViews>
  <sheetFormatPr defaultRowHeight="15" x14ac:dyDescent="0.25"/>
  <cols>
    <col min="1" max="1" width="7.7109375" customWidth="1"/>
    <col min="3" max="3" width="13.28515625" customWidth="1"/>
    <col min="4" max="4" width="9.42578125" customWidth="1"/>
    <col min="5" max="5" width="37.42578125" customWidth="1"/>
    <col min="6" max="6" width="8.28515625" customWidth="1"/>
    <col min="7" max="7" width="10.7109375" customWidth="1"/>
    <col min="8" max="8" width="15.42578125" style="1" bestFit="1" customWidth="1"/>
    <col min="9" max="9" width="20.7109375" style="1" customWidth="1"/>
    <col min="11" max="11" width="8.140625" style="17" customWidth="1"/>
    <col min="12" max="12" width="10.7109375" customWidth="1"/>
    <col min="13" max="13" width="15.7109375" customWidth="1"/>
    <col min="14" max="14" width="19.5703125" customWidth="1"/>
    <col min="15" max="16" width="18.85546875" customWidth="1"/>
    <col min="17" max="17" width="19.28515625" customWidth="1"/>
    <col min="18" max="18" width="13" customWidth="1"/>
  </cols>
  <sheetData>
    <row r="1" spans="1:12" x14ac:dyDescent="0.25">
      <c r="A1" s="225" t="s">
        <v>1339</v>
      </c>
      <c r="B1" s="226"/>
      <c r="C1" s="226"/>
      <c r="D1" s="226"/>
      <c r="E1" s="226"/>
      <c r="F1" s="226"/>
      <c r="G1" s="226"/>
      <c r="H1" s="213"/>
      <c r="I1" s="214"/>
    </row>
    <row r="2" spans="1:12" x14ac:dyDescent="0.25">
      <c r="A2" s="219" t="s">
        <v>199</v>
      </c>
      <c r="B2" s="220"/>
      <c r="C2" s="220"/>
      <c r="D2" s="220"/>
      <c r="E2" s="220"/>
      <c r="F2" s="220"/>
      <c r="G2" s="220"/>
      <c r="H2" s="215"/>
      <c r="I2" s="216"/>
    </row>
    <row r="3" spans="1:12" x14ac:dyDescent="0.25">
      <c r="A3" s="221" t="s">
        <v>195</v>
      </c>
      <c r="B3" s="222"/>
      <c r="C3" s="222"/>
      <c r="D3" s="222"/>
      <c r="E3" s="222"/>
      <c r="F3" s="222"/>
      <c r="G3" s="222"/>
      <c r="H3" s="215"/>
      <c r="I3" s="216"/>
    </row>
    <row r="4" spans="1:12" ht="15.75" thickBot="1" x14ac:dyDescent="0.3">
      <c r="A4" s="67" t="s">
        <v>143</v>
      </c>
      <c r="B4" s="70">
        <f>BDI!C19</f>
        <v>0.30498977742314337</v>
      </c>
      <c r="C4" s="71"/>
      <c r="D4" s="71"/>
      <c r="E4" s="71"/>
      <c r="F4" s="71"/>
      <c r="G4" s="71"/>
      <c r="H4" s="217"/>
      <c r="I4" s="218"/>
    </row>
    <row r="5" spans="1:12" ht="16.5" thickBot="1" x14ac:dyDescent="0.3">
      <c r="A5" s="223" t="s">
        <v>11</v>
      </c>
      <c r="B5" s="224"/>
      <c r="C5" s="224"/>
      <c r="D5" s="224"/>
      <c r="E5" s="224"/>
      <c r="F5" s="224"/>
      <c r="G5" s="224"/>
      <c r="H5" s="5"/>
      <c r="I5" s="6"/>
    </row>
    <row r="6" spans="1:12" ht="32.25" thickBot="1" x14ac:dyDescent="0.3">
      <c r="A6" s="7" t="s">
        <v>8</v>
      </c>
      <c r="B6" s="229" t="s">
        <v>3</v>
      </c>
      <c r="C6" s="230"/>
      <c r="D6" s="230"/>
      <c r="E6" s="230"/>
      <c r="F6" s="7" t="s">
        <v>2</v>
      </c>
      <c r="G6" s="7" t="s">
        <v>4</v>
      </c>
      <c r="H6" s="8" t="s">
        <v>18</v>
      </c>
      <c r="I6" s="8" t="s">
        <v>7</v>
      </c>
      <c r="L6" s="72"/>
    </row>
    <row r="7" spans="1:12" ht="16.5" thickBot="1" x14ac:dyDescent="0.3">
      <c r="A7" s="98">
        <v>1</v>
      </c>
      <c r="B7" s="203" t="s">
        <v>229</v>
      </c>
      <c r="C7" s="204"/>
      <c r="D7" s="204"/>
      <c r="E7" s="205"/>
      <c r="F7" s="9"/>
      <c r="G7" s="9"/>
      <c r="H7" s="11"/>
      <c r="I7" s="10">
        <f>SUM(I8:I44)</f>
        <v>442118.53380700375</v>
      </c>
      <c r="K7" s="2"/>
      <c r="L7" s="73"/>
    </row>
    <row r="8" spans="1:12" ht="25.5" x14ac:dyDescent="0.25">
      <c r="A8" s="4" t="s">
        <v>5</v>
      </c>
      <c r="B8" s="199" t="s">
        <v>265</v>
      </c>
      <c r="C8" s="200"/>
      <c r="D8" s="200"/>
      <c r="E8" s="201"/>
      <c r="F8" s="127" t="s">
        <v>2</v>
      </c>
      <c r="G8" s="115">
        <v>50</v>
      </c>
      <c r="H8" s="117">
        <f>CPU!$J$16</f>
        <v>82.479928049999998</v>
      </c>
      <c r="I8" s="117">
        <f>H8*G8</f>
        <v>4123.9964024999999</v>
      </c>
      <c r="K8" s="2"/>
      <c r="L8" s="116" t="s">
        <v>176</v>
      </c>
    </row>
    <row r="9" spans="1:12" ht="25.5" x14ac:dyDescent="0.25">
      <c r="A9" s="4" t="s">
        <v>6</v>
      </c>
      <c r="B9" s="199" t="s">
        <v>268</v>
      </c>
      <c r="C9" s="200"/>
      <c r="D9" s="200"/>
      <c r="E9" s="201"/>
      <c r="F9" s="127" t="s">
        <v>2</v>
      </c>
      <c r="G9" s="115">
        <v>100</v>
      </c>
      <c r="H9" s="117">
        <f>CPU!$J$26</f>
        <v>33.817127085224996</v>
      </c>
      <c r="I9" s="117">
        <f t="shared" ref="I9:I44" si="0">H9*G9</f>
        <v>3381.7127085224997</v>
      </c>
      <c r="K9" s="2"/>
      <c r="L9" s="116" t="s">
        <v>176</v>
      </c>
    </row>
    <row r="10" spans="1:12" ht="25.5" x14ac:dyDescent="0.25">
      <c r="A10" s="4" t="s">
        <v>230</v>
      </c>
      <c r="B10" s="199" t="s">
        <v>271</v>
      </c>
      <c r="C10" s="200"/>
      <c r="D10" s="200"/>
      <c r="E10" s="201"/>
      <c r="F10" s="127" t="s">
        <v>2</v>
      </c>
      <c r="G10" s="115">
        <v>100</v>
      </c>
      <c r="H10" s="117">
        <f>CPU!$J$37</f>
        <v>17.023686385049999</v>
      </c>
      <c r="I10" s="117">
        <f t="shared" si="0"/>
        <v>1702.3686385049998</v>
      </c>
      <c r="K10" s="2"/>
      <c r="L10" s="73" t="s">
        <v>270</v>
      </c>
    </row>
    <row r="11" spans="1:12" ht="25.5" x14ac:dyDescent="0.25">
      <c r="A11" s="4" t="s">
        <v>231</v>
      </c>
      <c r="B11" s="199" t="s">
        <v>279</v>
      </c>
      <c r="C11" s="200"/>
      <c r="D11" s="200"/>
      <c r="E11" s="201"/>
      <c r="F11" s="127" t="s">
        <v>2</v>
      </c>
      <c r="G11" s="115">
        <v>100</v>
      </c>
      <c r="H11" s="117">
        <f>CPU!$J$47</f>
        <v>14.485402523024998</v>
      </c>
      <c r="I11" s="117">
        <f t="shared" si="0"/>
        <v>1448.5402523024998</v>
      </c>
      <c r="K11" s="2"/>
      <c r="L11" s="73" t="s">
        <v>278</v>
      </c>
    </row>
    <row r="12" spans="1:12" ht="25.5" x14ac:dyDescent="0.25">
      <c r="A12" s="4" t="s">
        <v>232</v>
      </c>
      <c r="B12" s="199" t="s">
        <v>283</v>
      </c>
      <c r="C12" s="200"/>
      <c r="D12" s="200"/>
      <c r="E12" s="201"/>
      <c r="F12" s="127" t="s">
        <v>2</v>
      </c>
      <c r="G12" s="115">
        <v>100</v>
      </c>
      <c r="H12" s="117">
        <f>CPU!$J$57</f>
        <v>12.645352523024998</v>
      </c>
      <c r="I12" s="117">
        <f t="shared" si="0"/>
        <v>1264.5352523024999</v>
      </c>
      <c r="K12" s="2"/>
      <c r="L12" s="73" t="s">
        <v>284</v>
      </c>
    </row>
    <row r="13" spans="1:12" ht="25.5" x14ac:dyDescent="0.25">
      <c r="A13" s="4" t="s">
        <v>233</v>
      </c>
      <c r="B13" s="199" t="s">
        <v>295</v>
      </c>
      <c r="C13" s="200"/>
      <c r="D13" s="200"/>
      <c r="E13" s="201"/>
      <c r="F13" s="127" t="s">
        <v>2</v>
      </c>
      <c r="G13" s="115">
        <v>100</v>
      </c>
      <c r="H13" s="117">
        <f>CPU!$J$71</f>
        <v>253.53217920276398</v>
      </c>
      <c r="I13" s="117">
        <f t="shared" si="0"/>
        <v>25353.217920276398</v>
      </c>
      <c r="K13" s="2"/>
      <c r="L13" s="73" t="s">
        <v>204</v>
      </c>
    </row>
    <row r="14" spans="1:12" ht="25.5" x14ac:dyDescent="0.25">
      <c r="A14" s="4" t="s">
        <v>234</v>
      </c>
      <c r="B14" s="234" t="s">
        <v>287</v>
      </c>
      <c r="C14" s="234"/>
      <c r="D14" s="234"/>
      <c r="E14" s="234"/>
      <c r="F14" s="127" t="s">
        <v>2</v>
      </c>
      <c r="G14" s="115">
        <v>50</v>
      </c>
      <c r="H14" s="117">
        <f>CPU!$J$81</f>
        <v>51.465094469999997</v>
      </c>
      <c r="I14" s="117">
        <f t="shared" si="0"/>
        <v>2573.2547234999997</v>
      </c>
      <c r="K14" s="2"/>
      <c r="L14" s="116" t="s">
        <v>176</v>
      </c>
    </row>
    <row r="15" spans="1:12" ht="25.5" x14ac:dyDescent="0.25">
      <c r="A15" s="4" t="s">
        <v>235</v>
      </c>
      <c r="B15" s="234" t="s">
        <v>288</v>
      </c>
      <c r="C15" s="234"/>
      <c r="D15" s="234"/>
      <c r="E15" s="234"/>
      <c r="F15" s="127" t="s">
        <v>2</v>
      </c>
      <c r="G15" s="115">
        <v>50</v>
      </c>
      <c r="H15" s="117">
        <f>CPU!$J$91</f>
        <v>52.426674193499998</v>
      </c>
      <c r="I15" s="117">
        <f t="shared" si="0"/>
        <v>2621.3337096750001</v>
      </c>
      <c r="K15" s="2"/>
      <c r="L15" s="116" t="s">
        <v>176</v>
      </c>
    </row>
    <row r="16" spans="1:12" ht="25.5" x14ac:dyDescent="0.25">
      <c r="A16" s="4" t="s">
        <v>236</v>
      </c>
      <c r="B16" s="232" t="s">
        <v>289</v>
      </c>
      <c r="C16" s="233"/>
      <c r="D16" s="233"/>
      <c r="E16" s="233"/>
      <c r="F16" s="127" t="s">
        <v>2</v>
      </c>
      <c r="G16" s="115">
        <v>50</v>
      </c>
      <c r="H16" s="117">
        <f>CPU!$J$101</f>
        <v>68.452418778750001</v>
      </c>
      <c r="I16" s="117">
        <f t="shared" si="0"/>
        <v>3422.6209389374999</v>
      </c>
      <c r="K16" s="2"/>
      <c r="L16" s="116" t="s">
        <v>176</v>
      </c>
    </row>
    <row r="17" spans="1:12" ht="25.5" x14ac:dyDescent="0.25">
      <c r="A17" s="4" t="s">
        <v>237</v>
      </c>
      <c r="B17" s="232" t="s">
        <v>290</v>
      </c>
      <c r="C17" s="233"/>
      <c r="D17" s="233"/>
      <c r="E17" s="233"/>
      <c r="F17" s="127" t="s">
        <v>2</v>
      </c>
      <c r="G17" s="115">
        <v>50</v>
      </c>
      <c r="H17" s="117">
        <f>CPU!$J$111</f>
        <v>81.893660062500004</v>
      </c>
      <c r="I17" s="117">
        <f t="shared" si="0"/>
        <v>4094.6830031250001</v>
      </c>
      <c r="K17" s="2"/>
      <c r="L17" s="116" t="s">
        <v>176</v>
      </c>
    </row>
    <row r="18" spans="1:12" ht="25.5" x14ac:dyDescent="0.25">
      <c r="A18" s="4" t="s">
        <v>238</v>
      </c>
      <c r="B18" s="199" t="s">
        <v>297</v>
      </c>
      <c r="C18" s="200"/>
      <c r="D18" s="200"/>
      <c r="E18" s="201"/>
      <c r="F18" s="127" t="s">
        <v>2</v>
      </c>
      <c r="G18" s="115">
        <v>50</v>
      </c>
      <c r="H18" s="117">
        <f>CPU!$J$121</f>
        <v>128.31760771875</v>
      </c>
      <c r="I18" s="117">
        <f t="shared" si="0"/>
        <v>6415.8803859375003</v>
      </c>
      <c r="K18" s="2"/>
      <c r="L18" s="73" t="s">
        <v>296</v>
      </c>
    </row>
    <row r="19" spans="1:12" ht="25.5" x14ac:dyDescent="0.25">
      <c r="A19" s="83" t="s">
        <v>239</v>
      </c>
      <c r="B19" s="232" t="s">
        <v>300</v>
      </c>
      <c r="C19" s="233"/>
      <c r="D19" s="233"/>
      <c r="E19" s="233"/>
      <c r="F19" s="127" t="s">
        <v>2</v>
      </c>
      <c r="G19" s="115">
        <v>50</v>
      </c>
      <c r="H19" s="117">
        <f>CPU!$J$131</f>
        <v>153.21485609999999</v>
      </c>
      <c r="I19" s="117">
        <f t="shared" si="0"/>
        <v>7660.7428049999999</v>
      </c>
      <c r="K19" s="2"/>
      <c r="L19" s="116" t="s">
        <v>176</v>
      </c>
    </row>
    <row r="20" spans="1:12" ht="25.5" x14ac:dyDescent="0.25">
      <c r="A20" s="83" t="s">
        <v>240</v>
      </c>
      <c r="B20" s="227" t="s">
        <v>301</v>
      </c>
      <c r="C20" s="227"/>
      <c r="D20" s="227"/>
      <c r="E20" s="227"/>
      <c r="F20" s="127" t="s">
        <v>2</v>
      </c>
      <c r="G20" s="115">
        <v>50</v>
      </c>
      <c r="H20" s="117">
        <f>CPU!$J$141</f>
        <v>316.33985609999996</v>
      </c>
      <c r="I20" s="117">
        <f t="shared" si="0"/>
        <v>15816.992804999998</v>
      </c>
      <c r="K20" s="2"/>
      <c r="L20" s="116" t="s">
        <v>176</v>
      </c>
    </row>
    <row r="21" spans="1:12" ht="25.5" x14ac:dyDescent="0.25">
      <c r="A21" s="99" t="s">
        <v>241</v>
      </c>
      <c r="B21" s="227" t="s">
        <v>302</v>
      </c>
      <c r="C21" s="227"/>
      <c r="D21" s="227"/>
      <c r="E21" s="227"/>
      <c r="F21" s="127" t="s">
        <v>2</v>
      </c>
      <c r="G21" s="115">
        <v>50</v>
      </c>
      <c r="H21" s="117">
        <f>CPU!$J$151</f>
        <v>530.3598561</v>
      </c>
      <c r="I21" s="117">
        <f t="shared" si="0"/>
        <v>26517.992805000002</v>
      </c>
      <c r="K21" s="2"/>
      <c r="L21" s="116" t="s">
        <v>176</v>
      </c>
    </row>
    <row r="22" spans="1:12" ht="25.5" x14ac:dyDescent="0.25">
      <c r="A22" s="83" t="s">
        <v>242</v>
      </c>
      <c r="B22" s="227" t="s">
        <v>294</v>
      </c>
      <c r="C22" s="227"/>
      <c r="D22" s="227"/>
      <c r="E22" s="227"/>
      <c r="F22" s="127" t="s">
        <v>2</v>
      </c>
      <c r="G22" s="115">
        <v>500</v>
      </c>
      <c r="H22" s="117">
        <f>CPU!$J$162</f>
        <v>41.633023584824997</v>
      </c>
      <c r="I22" s="117">
        <f t="shared" si="0"/>
        <v>20816.511792412497</v>
      </c>
      <c r="K22" s="2"/>
      <c r="L22" s="73" t="s">
        <v>306</v>
      </c>
    </row>
    <row r="23" spans="1:12" ht="25.5" x14ac:dyDescent="0.25">
      <c r="A23" s="83" t="s">
        <v>243</v>
      </c>
      <c r="B23" s="227" t="s">
        <v>305</v>
      </c>
      <c r="C23" s="227"/>
      <c r="D23" s="227"/>
      <c r="E23" s="227"/>
      <c r="F23" s="127" t="s">
        <v>2</v>
      </c>
      <c r="G23" s="115">
        <v>400</v>
      </c>
      <c r="H23" s="117">
        <f>CPU!$J$173</f>
        <v>49.775425440299998</v>
      </c>
      <c r="I23" s="117">
        <f t="shared" si="0"/>
        <v>19910.170176119998</v>
      </c>
      <c r="K23" s="2"/>
      <c r="L23" s="73" t="s">
        <v>310</v>
      </c>
    </row>
    <row r="24" spans="1:12" ht="25.5" x14ac:dyDescent="0.25">
      <c r="A24" s="99" t="s">
        <v>244</v>
      </c>
      <c r="B24" s="227" t="s">
        <v>218</v>
      </c>
      <c r="C24" s="227"/>
      <c r="D24" s="227"/>
      <c r="E24" s="227"/>
      <c r="F24" s="127" t="s">
        <v>2</v>
      </c>
      <c r="G24" s="115">
        <v>500</v>
      </c>
      <c r="H24" s="117">
        <f>CPU!$J$183</f>
        <v>14.642002523024999</v>
      </c>
      <c r="I24" s="117">
        <f t="shared" si="0"/>
        <v>7321.0012615124997</v>
      </c>
      <c r="K24" s="2"/>
      <c r="L24" s="73" t="s">
        <v>314</v>
      </c>
    </row>
    <row r="25" spans="1:12" ht="25.5" x14ac:dyDescent="0.25">
      <c r="A25" s="4" t="s">
        <v>245</v>
      </c>
      <c r="B25" s="199" t="s">
        <v>317</v>
      </c>
      <c r="C25" s="200"/>
      <c r="D25" s="200"/>
      <c r="E25" s="201"/>
      <c r="F25" s="127" t="s">
        <v>2</v>
      </c>
      <c r="G25" s="115">
        <v>10</v>
      </c>
      <c r="H25" s="117">
        <f>CPU!$J$193</f>
        <v>255.40224817499998</v>
      </c>
      <c r="I25" s="117">
        <f t="shared" si="0"/>
        <v>2554.0224817499998</v>
      </c>
      <c r="K25" s="2"/>
      <c r="L25" s="116" t="s">
        <v>176</v>
      </c>
    </row>
    <row r="26" spans="1:12" ht="25.5" x14ac:dyDescent="0.25">
      <c r="A26" s="83" t="s">
        <v>246</v>
      </c>
      <c r="B26" s="227" t="s">
        <v>319</v>
      </c>
      <c r="C26" s="227"/>
      <c r="D26" s="227"/>
      <c r="E26" s="227"/>
      <c r="F26" s="127" t="s">
        <v>2</v>
      </c>
      <c r="G26" s="115">
        <v>10</v>
      </c>
      <c r="H26" s="117">
        <f>CPU!$J$203</f>
        <v>4259.3767109999999</v>
      </c>
      <c r="I26" s="117">
        <f t="shared" si="0"/>
        <v>42593.767110000001</v>
      </c>
      <c r="K26" s="2"/>
      <c r="L26" s="116" t="s">
        <v>176</v>
      </c>
    </row>
    <row r="27" spans="1:12" ht="25.5" x14ac:dyDescent="0.25">
      <c r="A27" s="83" t="s">
        <v>247</v>
      </c>
      <c r="B27" s="227" t="s">
        <v>320</v>
      </c>
      <c r="C27" s="227"/>
      <c r="D27" s="227"/>
      <c r="E27" s="227"/>
      <c r="F27" s="127" t="s">
        <v>2</v>
      </c>
      <c r="G27" s="115">
        <v>10</v>
      </c>
      <c r="H27" s="117">
        <f>CPU!$J$213</f>
        <v>4526.4710610000002</v>
      </c>
      <c r="I27" s="117">
        <f t="shared" si="0"/>
        <v>45264.710610000002</v>
      </c>
      <c r="K27" s="2"/>
      <c r="L27" s="116" t="s">
        <v>176</v>
      </c>
    </row>
    <row r="28" spans="1:12" ht="25.5" x14ac:dyDescent="0.25">
      <c r="A28" s="83" t="s">
        <v>248</v>
      </c>
      <c r="B28" s="227" t="s">
        <v>321</v>
      </c>
      <c r="C28" s="227"/>
      <c r="D28" s="227"/>
      <c r="E28" s="227"/>
      <c r="F28" s="127" t="s">
        <v>2</v>
      </c>
      <c r="G28" s="115">
        <v>10</v>
      </c>
      <c r="H28" s="117">
        <f>CPU!$J$223</f>
        <v>4223.5544609999997</v>
      </c>
      <c r="I28" s="117">
        <f t="shared" si="0"/>
        <v>42235.544609999997</v>
      </c>
      <c r="K28" s="2"/>
      <c r="L28" s="116" t="s">
        <v>176</v>
      </c>
    </row>
    <row r="29" spans="1:12" ht="25.5" x14ac:dyDescent="0.25">
      <c r="A29" s="99" t="s">
        <v>249</v>
      </c>
      <c r="B29" s="227" t="s">
        <v>322</v>
      </c>
      <c r="C29" s="227"/>
      <c r="D29" s="227"/>
      <c r="E29" s="227"/>
      <c r="F29" s="127" t="s">
        <v>2</v>
      </c>
      <c r="G29" s="115">
        <v>10</v>
      </c>
      <c r="H29" s="117">
        <f>CPU!$J$233</f>
        <v>4308.2750610000003</v>
      </c>
      <c r="I29" s="117">
        <f t="shared" si="0"/>
        <v>43082.750610000003</v>
      </c>
      <c r="K29" s="2"/>
      <c r="L29" s="116" t="s">
        <v>176</v>
      </c>
    </row>
    <row r="30" spans="1:12" ht="25.5" x14ac:dyDescent="0.25">
      <c r="A30" s="4" t="s">
        <v>250</v>
      </c>
      <c r="B30" s="199" t="s">
        <v>323</v>
      </c>
      <c r="C30" s="200"/>
      <c r="D30" s="200"/>
      <c r="E30" s="201"/>
      <c r="F30" s="127" t="s">
        <v>2</v>
      </c>
      <c r="G30" s="115">
        <v>10</v>
      </c>
      <c r="H30" s="117">
        <f>CPU!$J$243</f>
        <v>931.8485609999999</v>
      </c>
      <c r="I30" s="117">
        <f t="shared" si="0"/>
        <v>9318.4856099999997</v>
      </c>
      <c r="K30" s="2"/>
      <c r="L30" s="116" t="s">
        <v>176</v>
      </c>
    </row>
    <row r="31" spans="1:12" ht="25.5" x14ac:dyDescent="0.25">
      <c r="A31" s="4" t="s">
        <v>251</v>
      </c>
      <c r="B31" s="199" t="s">
        <v>325</v>
      </c>
      <c r="C31" s="200"/>
      <c r="D31" s="200"/>
      <c r="E31" s="201"/>
      <c r="F31" s="127" t="s">
        <v>2</v>
      </c>
      <c r="G31" s="115">
        <v>10</v>
      </c>
      <c r="H31" s="117">
        <f>CPU!$J$253</f>
        <v>970.99856099999988</v>
      </c>
      <c r="I31" s="117">
        <f t="shared" si="0"/>
        <v>9709.9856099999997</v>
      </c>
      <c r="K31" s="2"/>
      <c r="L31" s="116" t="s">
        <v>176</v>
      </c>
    </row>
    <row r="32" spans="1:12" ht="25.5" x14ac:dyDescent="0.25">
      <c r="A32" s="4" t="s">
        <v>252</v>
      </c>
      <c r="B32" s="199" t="s">
        <v>326</v>
      </c>
      <c r="C32" s="200"/>
      <c r="D32" s="200"/>
      <c r="E32" s="201"/>
      <c r="F32" s="127" t="s">
        <v>2</v>
      </c>
      <c r="G32" s="115">
        <v>10</v>
      </c>
      <c r="H32" s="117">
        <f>CPU!$J$263</f>
        <v>1258.0985609999998</v>
      </c>
      <c r="I32" s="117">
        <f t="shared" si="0"/>
        <v>12580.985609999998</v>
      </c>
      <c r="K32" s="2"/>
      <c r="L32" s="116" t="s">
        <v>176</v>
      </c>
    </row>
    <row r="33" spans="1:12" ht="25.5" x14ac:dyDescent="0.25">
      <c r="A33" s="4" t="s">
        <v>253</v>
      </c>
      <c r="B33" s="199" t="s">
        <v>329</v>
      </c>
      <c r="C33" s="200"/>
      <c r="D33" s="200"/>
      <c r="E33" s="201"/>
      <c r="F33" s="127" t="s">
        <v>2</v>
      </c>
      <c r="G33" s="115">
        <v>10</v>
      </c>
      <c r="H33" s="117">
        <f>CPU!$J$273</f>
        <v>122.646686175</v>
      </c>
      <c r="I33" s="117">
        <f t="shared" si="0"/>
        <v>1226.4668617499999</v>
      </c>
      <c r="K33" s="2"/>
      <c r="L33" s="73" t="s">
        <v>328</v>
      </c>
    </row>
    <row r="34" spans="1:12" ht="25.5" x14ac:dyDescent="0.25">
      <c r="A34" s="4" t="s">
        <v>254</v>
      </c>
      <c r="B34" s="199" t="s">
        <v>332</v>
      </c>
      <c r="C34" s="200"/>
      <c r="D34" s="200"/>
      <c r="E34" s="201"/>
      <c r="F34" s="127" t="s">
        <v>2</v>
      </c>
      <c r="G34" s="115">
        <v>10</v>
      </c>
      <c r="H34" s="117">
        <f>CPU!$J$283</f>
        <v>119.123186175</v>
      </c>
      <c r="I34" s="117">
        <f t="shared" si="0"/>
        <v>1191.23186175</v>
      </c>
      <c r="K34" s="2"/>
      <c r="L34" s="116" t="s">
        <v>176</v>
      </c>
    </row>
    <row r="35" spans="1:12" ht="25.5" x14ac:dyDescent="0.25">
      <c r="A35" s="4" t="s">
        <v>255</v>
      </c>
      <c r="B35" s="199" t="s">
        <v>334</v>
      </c>
      <c r="C35" s="200"/>
      <c r="D35" s="200"/>
      <c r="E35" s="201"/>
      <c r="F35" s="127" t="s">
        <v>2</v>
      </c>
      <c r="G35" s="115">
        <v>10</v>
      </c>
      <c r="H35" s="117">
        <f>CPU!$J$293</f>
        <v>179.62298617499999</v>
      </c>
      <c r="I35" s="117">
        <f t="shared" si="0"/>
        <v>1796.2298617500001</v>
      </c>
      <c r="K35" s="2"/>
      <c r="L35" s="116" t="s">
        <v>176</v>
      </c>
    </row>
    <row r="36" spans="1:12" ht="25.5" x14ac:dyDescent="0.25">
      <c r="A36" s="4" t="s">
        <v>256</v>
      </c>
      <c r="B36" s="199" t="s">
        <v>338</v>
      </c>
      <c r="C36" s="200"/>
      <c r="D36" s="200"/>
      <c r="E36" s="201"/>
      <c r="F36" s="127" t="s">
        <v>2</v>
      </c>
      <c r="G36" s="115">
        <v>10</v>
      </c>
      <c r="H36" s="117">
        <f>CPU!$J$303</f>
        <v>135.95768617499999</v>
      </c>
      <c r="I36" s="117">
        <f t="shared" si="0"/>
        <v>1359.5768617499998</v>
      </c>
      <c r="K36" s="2"/>
      <c r="L36" s="116" t="s">
        <v>176</v>
      </c>
    </row>
    <row r="37" spans="1:12" ht="25.5" x14ac:dyDescent="0.25">
      <c r="A37" s="4" t="s">
        <v>257</v>
      </c>
      <c r="B37" s="199" t="s">
        <v>339</v>
      </c>
      <c r="C37" s="200"/>
      <c r="D37" s="200"/>
      <c r="E37" s="201"/>
      <c r="F37" s="127" t="s">
        <v>2</v>
      </c>
      <c r="G37" s="115">
        <v>10</v>
      </c>
      <c r="H37" s="117">
        <f>CPU!$J$313</f>
        <v>250.536686175</v>
      </c>
      <c r="I37" s="117">
        <f t="shared" si="0"/>
        <v>2505.3668617499998</v>
      </c>
      <c r="K37" s="2"/>
      <c r="L37" s="116" t="s">
        <v>176</v>
      </c>
    </row>
    <row r="38" spans="1:12" ht="25.5" x14ac:dyDescent="0.25">
      <c r="A38" s="4" t="s">
        <v>258</v>
      </c>
      <c r="B38" s="199" t="s">
        <v>341</v>
      </c>
      <c r="C38" s="200"/>
      <c r="D38" s="200"/>
      <c r="E38" s="201"/>
      <c r="F38" s="127" t="s">
        <v>2</v>
      </c>
      <c r="G38" s="115">
        <v>10</v>
      </c>
      <c r="H38" s="117">
        <f>CPU!$J$323</f>
        <v>692.096486175</v>
      </c>
      <c r="I38" s="117">
        <f t="shared" si="0"/>
        <v>6920.9648617499997</v>
      </c>
      <c r="K38" s="2"/>
      <c r="L38" s="116" t="s">
        <v>176</v>
      </c>
    </row>
    <row r="39" spans="1:12" ht="25.5" x14ac:dyDescent="0.25">
      <c r="A39" s="4" t="s">
        <v>259</v>
      </c>
      <c r="B39" s="199" t="s">
        <v>345</v>
      </c>
      <c r="C39" s="200"/>
      <c r="D39" s="200"/>
      <c r="E39" s="201"/>
      <c r="F39" s="127" t="s">
        <v>2</v>
      </c>
      <c r="G39" s="115">
        <v>10</v>
      </c>
      <c r="H39" s="117">
        <f>CPU!$J$333</f>
        <v>732.11335852500008</v>
      </c>
      <c r="I39" s="117">
        <f t="shared" si="0"/>
        <v>7321.1335852500006</v>
      </c>
      <c r="K39" s="2"/>
      <c r="L39" s="73" t="s">
        <v>344</v>
      </c>
    </row>
    <row r="40" spans="1:12" ht="25.5" x14ac:dyDescent="0.25">
      <c r="A40" s="4" t="s">
        <v>260</v>
      </c>
      <c r="B40" s="199" t="s">
        <v>349</v>
      </c>
      <c r="C40" s="200"/>
      <c r="D40" s="200"/>
      <c r="E40" s="201"/>
      <c r="F40" s="127" t="s">
        <v>2</v>
      </c>
      <c r="G40" s="115">
        <v>10</v>
      </c>
      <c r="H40" s="117">
        <f>CPU!$J$343</f>
        <v>1372.4782516124999</v>
      </c>
      <c r="I40" s="117">
        <f t="shared" si="0"/>
        <v>13724.782516124998</v>
      </c>
      <c r="K40" s="2"/>
      <c r="L40" s="73" t="s">
        <v>348</v>
      </c>
    </row>
    <row r="41" spans="1:12" ht="25.5" x14ac:dyDescent="0.25">
      <c r="A41" s="4" t="s">
        <v>261</v>
      </c>
      <c r="B41" s="199" t="s">
        <v>352</v>
      </c>
      <c r="C41" s="200"/>
      <c r="D41" s="200"/>
      <c r="E41" s="201"/>
      <c r="F41" s="127" t="s">
        <v>2</v>
      </c>
      <c r="G41" s="115">
        <v>10</v>
      </c>
      <c r="H41" s="117">
        <f>CPU!$J$353</f>
        <v>1127.0860516125001</v>
      </c>
      <c r="I41" s="117">
        <f t="shared" si="0"/>
        <v>11270.860516125002</v>
      </c>
      <c r="K41" s="2"/>
      <c r="L41" s="116" t="s">
        <v>176</v>
      </c>
    </row>
    <row r="42" spans="1:12" ht="25.5" x14ac:dyDescent="0.25">
      <c r="A42" s="4" t="s">
        <v>262</v>
      </c>
      <c r="B42" s="199" t="s">
        <v>355</v>
      </c>
      <c r="C42" s="200"/>
      <c r="D42" s="200"/>
      <c r="E42" s="201"/>
      <c r="F42" s="127" t="s">
        <v>2</v>
      </c>
      <c r="G42" s="115">
        <v>10</v>
      </c>
      <c r="H42" s="117">
        <f>CPU!$J$363</f>
        <v>1164.7105947</v>
      </c>
      <c r="I42" s="117">
        <f t="shared" si="0"/>
        <v>11647.105947</v>
      </c>
      <c r="K42" s="2"/>
      <c r="L42" s="73" t="s">
        <v>354</v>
      </c>
    </row>
    <row r="43" spans="1:12" ht="25.5" x14ac:dyDescent="0.25">
      <c r="A43" s="4" t="s">
        <v>263</v>
      </c>
      <c r="B43" s="199" t="s">
        <v>358</v>
      </c>
      <c r="C43" s="200"/>
      <c r="D43" s="200"/>
      <c r="E43" s="201"/>
      <c r="F43" s="127" t="s">
        <v>2</v>
      </c>
      <c r="G43" s="115">
        <v>5</v>
      </c>
      <c r="H43" s="117">
        <f>CPU!$J$373</f>
        <v>2423.831486175</v>
      </c>
      <c r="I43" s="117">
        <f t="shared" si="0"/>
        <v>12119.157430875001</v>
      </c>
      <c r="K43" s="2"/>
      <c r="L43" s="116" t="s">
        <v>176</v>
      </c>
    </row>
    <row r="44" spans="1:12" ht="26.25" thickBot="1" x14ac:dyDescent="0.3">
      <c r="A44" s="4" t="s">
        <v>264</v>
      </c>
      <c r="B44" s="199" t="s">
        <v>360</v>
      </c>
      <c r="C44" s="200"/>
      <c r="D44" s="200"/>
      <c r="E44" s="201"/>
      <c r="F44" s="127" t="s">
        <v>2</v>
      </c>
      <c r="G44" s="115">
        <v>10</v>
      </c>
      <c r="H44" s="117">
        <f>CPU!$J$389</f>
        <v>924.98488087500004</v>
      </c>
      <c r="I44" s="117">
        <f t="shared" si="0"/>
        <v>9249.8488087500009</v>
      </c>
      <c r="K44" s="2"/>
      <c r="L44" s="116" t="s">
        <v>176</v>
      </c>
    </row>
    <row r="45" spans="1:12" ht="16.5" thickBot="1" x14ac:dyDescent="0.3">
      <c r="A45" s="98">
        <v>2</v>
      </c>
      <c r="B45" s="203" t="s">
        <v>369</v>
      </c>
      <c r="C45" s="204"/>
      <c r="D45" s="204"/>
      <c r="E45" s="205"/>
      <c r="F45" s="9"/>
      <c r="G45" s="9"/>
      <c r="H45" s="11"/>
      <c r="I45" s="10">
        <f>SUM(I46:I66)</f>
        <v>156812.5494167062</v>
      </c>
      <c r="K45" s="2"/>
      <c r="L45" s="116"/>
    </row>
    <row r="46" spans="1:12" ht="25.5" x14ac:dyDescent="0.25">
      <c r="A46" s="126" t="s">
        <v>0</v>
      </c>
      <c r="B46" s="228" t="s">
        <v>390</v>
      </c>
      <c r="C46" s="228"/>
      <c r="D46" s="228"/>
      <c r="E46" s="228"/>
      <c r="F46" s="127" t="s">
        <v>2</v>
      </c>
      <c r="G46" s="115">
        <v>50</v>
      </c>
      <c r="H46" s="117">
        <f>CPU!$J$399</f>
        <v>196.01444585249999</v>
      </c>
      <c r="I46" s="117">
        <f>H46*G46</f>
        <v>9800.7222926249997</v>
      </c>
      <c r="K46" s="2"/>
      <c r="L46" s="116" t="s">
        <v>176</v>
      </c>
    </row>
    <row r="47" spans="1:12" ht="25.5" x14ac:dyDescent="0.25">
      <c r="A47" s="99" t="s">
        <v>370</v>
      </c>
      <c r="B47" s="231" t="s">
        <v>391</v>
      </c>
      <c r="C47" s="231"/>
      <c r="D47" s="231"/>
      <c r="E47" s="231"/>
      <c r="F47" s="127" t="s">
        <v>2</v>
      </c>
      <c r="G47" s="115">
        <v>10</v>
      </c>
      <c r="H47" s="117">
        <f>CPU!$J$409</f>
        <v>282.14444585249998</v>
      </c>
      <c r="I47" s="117">
        <f t="shared" ref="I47" si="1">H47*G47</f>
        <v>2821.4444585249998</v>
      </c>
      <c r="K47" s="2"/>
      <c r="L47" s="116" t="s">
        <v>176</v>
      </c>
    </row>
    <row r="48" spans="1:12" ht="25.5" x14ac:dyDescent="0.25">
      <c r="A48" s="83" t="s">
        <v>371</v>
      </c>
      <c r="B48" s="202" t="s">
        <v>394</v>
      </c>
      <c r="C48" s="202"/>
      <c r="D48" s="202"/>
      <c r="E48" s="202"/>
      <c r="F48" s="127" t="s">
        <v>2</v>
      </c>
      <c r="G48" s="115">
        <v>50</v>
      </c>
      <c r="H48" s="117">
        <f>CPU!$J$419</f>
        <v>156.37404447</v>
      </c>
      <c r="I48" s="117">
        <f t="shared" ref="I48:I66" si="2">H48*G48</f>
        <v>7818.7022235000004</v>
      </c>
      <c r="K48" s="2"/>
      <c r="L48" s="116" t="s">
        <v>176</v>
      </c>
    </row>
    <row r="49" spans="1:12" ht="25.5" x14ac:dyDescent="0.25">
      <c r="A49" s="99" t="s">
        <v>372</v>
      </c>
      <c r="B49" s="202" t="s">
        <v>395</v>
      </c>
      <c r="C49" s="202"/>
      <c r="D49" s="202"/>
      <c r="E49" s="202"/>
      <c r="F49" s="127" t="s">
        <v>2</v>
      </c>
      <c r="G49" s="115">
        <v>50</v>
      </c>
      <c r="H49" s="117">
        <f>CPU!$J$429</f>
        <v>173.99154447000001</v>
      </c>
      <c r="I49" s="117">
        <f t="shared" si="2"/>
        <v>8699.5772235000004</v>
      </c>
      <c r="K49" s="2"/>
      <c r="L49" s="116" t="s">
        <v>176</v>
      </c>
    </row>
    <row r="50" spans="1:12" ht="25.5" x14ac:dyDescent="0.25">
      <c r="A50" s="4" t="s">
        <v>373</v>
      </c>
      <c r="B50" s="199" t="s">
        <v>399</v>
      </c>
      <c r="C50" s="200"/>
      <c r="D50" s="200"/>
      <c r="E50" s="201"/>
      <c r="F50" s="127" t="s">
        <v>2</v>
      </c>
      <c r="G50" s="115">
        <v>200</v>
      </c>
      <c r="H50" s="117">
        <f>CPU!$J$440</f>
        <v>16.244815241925</v>
      </c>
      <c r="I50" s="117">
        <f t="shared" si="2"/>
        <v>3248.9630483850001</v>
      </c>
      <c r="K50" s="2"/>
      <c r="L50" s="73" t="s">
        <v>398</v>
      </c>
    </row>
    <row r="51" spans="1:12" ht="25.5" x14ac:dyDescent="0.25">
      <c r="A51" s="4" t="s">
        <v>374</v>
      </c>
      <c r="B51" s="199" t="s">
        <v>404</v>
      </c>
      <c r="C51" s="200"/>
      <c r="D51" s="200"/>
      <c r="E51" s="201"/>
      <c r="F51" s="127" t="s">
        <v>2</v>
      </c>
      <c r="G51" s="115">
        <v>50</v>
      </c>
      <c r="H51" s="117">
        <f>CPU!$J$451</f>
        <v>23.609000633625001</v>
      </c>
      <c r="I51" s="117">
        <f t="shared" si="2"/>
        <v>1180.45003168125</v>
      </c>
      <c r="K51" s="2"/>
      <c r="L51" s="73" t="s">
        <v>405</v>
      </c>
    </row>
    <row r="52" spans="1:12" ht="25.5" x14ac:dyDescent="0.25">
      <c r="A52" s="4" t="s">
        <v>375</v>
      </c>
      <c r="B52" s="199" t="s">
        <v>412</v>
      </c>
      <c r="C52" s="200"/>
      <c r="D52" s="200"/>
      <c r="E52" s="201"/>
      <c r="F52" s="127" t="s">
        <v>2</v>
      </c>
      <c r="G52" s="115">
        <v>100</v>
      </c>
      <c r="H52" s="117">
        <f>CPU!$J$462</f>
        <v>69.207251267249987</v>
      </c>
      <c r="I52" s="117">
        <f t="shared" si="2"/>
        <v>6920.7251267249985</v>
      </c>
      <c r="K52" s="2"/>
      <c r="L52" s="73" t="s">
        <v>411</v>
      </c>
    </row>
    <row r="53" spans="1:12" ht="25.5" x14ac:dyDescent="0.25">
      <c r="A53" s="4" t="s">
        <v>376</v>
      </c>
      <c r="B53" s="199" t="s">
        <v>417</v>
      </c>
      <c r="C53" s="200"/>
      <c r="D53" s="200"/>
      <c r="E53" s="201"/>
      <c r="F53" s="127" t="s">
        <v>2</v>
      </c>
      <c r="G53" s="115">
        <v>100</v>
      </c>
      <c r="H53" s="117">
        <f>CPU!$J$473</f>
        <v>104.9093841474</v>
      </c>
      <c r="I53" s="117">
        <f t="shared" si="2"/>
        <v>10490.93841474</v>
      </c>
      <c r="K53" s="2"/>
      <c r="L53" s="73" t="s">
        <v>416</v>
      </c>
    </row>
    <row r="54" spans="1:12" ht="25.5" x14ac:dyDescent="0.25">
      <c r="A54" s="4" t="s">
        <v>377</v>
      </c>
      <c r="B54" s="199" t="s">
        <v>423</v>
      </c>
      <c r="C54" s="200"/>
      <c r="D54" s="200"/>
      <c r="E54" s="201"/>
      <c r="F54" s="127" t="s">
        <v>2</v>
      </c>
      <c r="G54" s="115">
        <v>10</v>
      </c>
      <c r="H54" s="117">
        <f>CPU!$J$483</f>
        <v>291.80833755750001</v>
      </c>
      <c r="I54" s="117">
        <f t="shared" si="2"/>
        <v>2918.083375575</v>
      </c>
      <c r="K54" s="2"/>
      <c r="L54" s="116" t="s">
        <v>176</v>
      </c>
    </row>
    <row r="55" spans="1:12" ht="25.5" x14ac:dyDescent="0.25">
      <c r="A55" s="83" t="s">
        <v>378</v>
      </c>
      <c r="B55" s="202" t="s">
        <v>425</v>
      </c>
      <c r="C55" s="202"/>
      <c r="D55" s="202"/>
      <c r="E55" s="202"/>
      <c r="F55" s="127" t="s">
        <v>2</v>
      </c>
      <c r="G55" s="115">
        <v>10</v>
      </c>
      <c r="H55" s="117">
        <f>CPU!$J$493</f>
        <v>478.29232012499995</v>
      </c>
      <c r="I55" s="117">
        <f t="shared" si="2"/>
        <v>4782.9232012499997</v>
      </c>
      <c r="K55" s="2"/>
      <c r="L55" s="116" t="s">
        <v>176</v>
      </c>
    </row>
    <row r="56" spans="1:12" ht="25.5" x14ac:dyDescent="0.25">
      <c r="A56" s="83" t="s">
        <v>379</v>
      </c>
      <c r="B56" s="202" t="s">
        <v>426</v>
      </c>
      <c r="C56" s="202"/>
      <c r="D56" s="202"/>
      <c r="E56" s="202"/>
      <c r="F56" s="127" t="s">
        <v>2</v>
      </c>
      <c r="G56" s="115">
        <v>10</v>
      </c>
      <c r="H56" s="117">
        <f>CPU!$J$503</f>
        <v>1404.842320125</v>
      </c>
      <c r="I56" s="117">
        <f t="shared" si="2"/>
        <v>14048.42320125</v>
      </c>
      <c r="K56" s="2"/>
      <c r="L56" s="116" t="s">
        <v>176</v>
      </c>
    </row>
    <row r="57" spans="1:12" ht="25.5" x14ac:dyDescent="0.25">
      <c r="A57" s="83" t="s">
        <v>380</v>
      </c>
      <c r="B57" s="202" t="s">
        <v>427</v>
      </c>
      <c r="C57" s="202"/>
      <c r="D57" s="202"/>
      <c r="E57" s="202"/>
      <c r="F57" s="127" t="s">
        <v>2</v>
      </c>
      <c r="G57" s="115">
        <v>10</v>
      </c>
      <c r="H57" s="117">
        <f>CPU!$J$513</f>
        <v>1419.197320125</v>
      </c>
      <c r="I57" s="117">
        <f t="shared" si="2"/>
        <v>14191.973201250001</v>
      </c>
      <c r="K57" s="2"/>
      <c r="L57" s="116" t="s">
        <v>176</v>
      </c>
    </row>
    <row r="58" spans="1:12" ht="25.5" x14ac:dyDescent="0.25">
      <c r="A58" s="99" t="s">
        <v>381</v>
      </c>
      <c r="B58" s="202" t="s">
        <v>428</v>
      </c>
      <c r="C58" s="202"/>
      <c r="D58" s="202"/>
      <c r="E58" s="202"/>
      <c r="F58" s="127" t="s">
        <v>2</v>
      </c>
      <c r="G58" s="115">
        <v>10</v>
      </c>
      <c r="H58" s="117">
        <f>CPU!$J$523</f>
        <v>1484.447320125</v>
      </c>
      <c r="I58" s="117">
        <f t="shared" si="2"/>
        <v>14844.473201250001</v>
      </c>
      <c r="K58" s="2"/>
      <c r="L58" s="116" t="s">
        <v>176</v>
      </c>
    </row>
    <row r="59" spans="1:12" ht="25.5" x14ac:dyDescent="0.25">
      <c r="A59" s="4" t="s">
        <v>382</v>
      </c>
      <c r="B59" s="199" t="s">
        <v>437</v>
      </c>
      <c r="C59" s="200"/>
      <c r="D59" s="200"/>
      <c r="E59" s="201"/>
      <c r="F59" s="127" t="s">
        <v>2</v>
      </c>
      <c r="G59" s="115">
        <v>10</v>
      </c>
      <c r="H59" s="117">
        <f>CPU!$J$533</f>
        <v>1182.0387944700001</v>
      </c>
      <c r="I59" s="117">
        <f t="shared" si="2"/>
        <v>11820.3879447</v>
      </c>
      <c r="K59" s="2"/>
      <c r="L59" s="116" t="s">
        <v>176</v>
      </c>
    </row>
    <row r="60" spans="1:12" ht="25.5" x14ac:dyDescent="0.25">
      <c r="A60" s="4" t="s">
        <v>383</v>
      </c>
      <c r="B60" s="199" t="s">
        <v>443</v>
      </c>
      <c r="C60" s="200"/>
      <c r="D60" s="200"/>
      <c r="E60" s="201"/>
      <c r="F60" s="127" t="s">
        <v>2</v>
      </c>
      <c r="G60" s="115">
        <v>10</v>
      </c>
      <c r="H60" s="117">
        <f>CPU!$J$543</f>
        <v>1182.0387944700001</v>
      </c>
      <c r="I60" s="117">
        <f t="shared" si="2"/>
        <v>11820.3879447</v>
      </c>
      <c r="K60" s="2"/>
      <c r="L60" s="73" t="s">
        <v>436</v>
      </c>
    </row>
    <row r="61" spans="1:12" ht="25.5" x14ac:dyDescent="0.25">
      <c r="A61" s="4" t="s">
        <v>384</v>
      </c>
      <c r="B61" s="199" t="s">
        <v>444</v>
      </c>
      <c r="C61" s="200"/>
      <c r="D61" s="200"/>
      <c r="E61" s="201"/>
      <c r="F61" s="127" t="s">
        <v>2</v>
      </c>
      <c r="G61" s="115">
        <v>5</v>
      </c>
      <c r="H61" s="117">
        <f>CPU!$J$553</f>
        <v>1927.4547944699998</v>
      </c>
      <c r="I61" s="117">
        <f t="shared" si="2"/>
        <v>9637.2739723499981</v>
      </c>
      <c r="K61" s="2"/>
      <c r="L61" s="73" t="s">
        <v>445</v>
      </c>
    </row>
    <row r="62" spans="1:12" ht="25.5" x14ac:dyDescent="0.25">
      <c r="A62" s="4" t="s">
        <v>385</v>
      </c>
      <c r="B62" s="199" t="s">
        <v>456</v>
      </c>
      <c r="C62" s="200"/>
      <c r="D62" s="200"/>
      <c r="E62" s="201"/>
      <c r="F62" s="127" t="s">
        <v>2</v>
      </c>
      <c r="G62" s="115">
        <v>100</v>
      </c>
      <c r="H62" s="117">
        <f>CPU!$J$562</f>
        <v>16.128644259375001</v>
      </c>
      <c r="I62" s="117">
        <f t="shared" si="2"/>
        <v>1612.8644259375001</v>
      </c>
      <c r="K62" s="2"/>
      <c r="L62" s="73" t="s">
        <v>449</v>
      </c>
    </row>
    <row r="63" spans="1:12" ht="25.5" x14ac:dyDescent="0.25">
      <c r="A63" s="4" t="s">
        <v>386</v>
      </c>
      <c r="B63" s="199" t="s">
        <v>455</v>
      </c>
      <c r="C63" s="200"/>
      <c r="D63" s="200"/>
      <c r="E63" s="201"/>
      <c r="F63" s="127" t="s">
        <v>2</v>
      </c>
      <c r="G63" s="115">
        <v>100</v>
      </c>
      <c r="H63" s="117">
        <f>CPU!$J$571</f>
        <v>23.332244259374999</v>
      </c>
      <c r="I63" s="117">
        <f t="shared" si="2"/>
        <v>2333.2244259374997</v>
      </c>
      <c r="K63" s="2"/>
      <c r="L63" s="73" t="s">
        <v>450</v>
      </c>
    </row>
    <row r="64" spans="1:12" ht="25.5" x14ac:dyDescent="0.25">
      <c r="A64" s="4" t="s">
        <v>387</v>
      </c>
      <c r="B64" s="199" t="s">
        <v>454</v>
      </c>
      <c r="C64" s="200"/>
      <c r="D64" s="200"/>
      <c r="E64" s="201"/>
      <c r="F64" s="127" t="s">
        <v>2</v>
      </c>
      <c r="G64" s="115">
        <v>100</v>
      </c>
      <c r="H64" s="117">
        <f>CPU!$J$580</f>
        <v>63.828773111249994</v>
      </c>
      <c r="I64" s="117">
        <f t="shared" si="2"/>
        <v>6382.8773111249993</v>
      </c>
      <c r="K64" s="2"/>
      <c r="L64" s="73" t="s">
        <v>451</v>
      </c>
    </row>
    <row r="65" spans="1:12" ht="25.5" x14ac:dyDescent="0.25">
      <c r="A65" s="4" t="s">
        <v>388</v>
      </c>
      <c r="B65" s="199" t="s">
        <v>457</v>
      </c>
      <c r="C65" s="200"/>
      <c r="D65" s="200"/>
      <c r="E65" s="201"/>
      <c r="F65" s="127" t="s">
        <v>2</v>
      </c>
      <c r="G65" s="115">
        <v>100</v>
      </c>
      <c r="H65" s="117">
        <f>CPU!$J$590</f>
        <v>101.32914447</v>
      </c>
      <c r="I65" s="117">
        <f t="shared" si="2"/>
        <v>10132.914447000001</v>
      </c>
      <c r="K65" s="2"/>
      <c r="L65" s="73" t="s">
        <v>452</v>
      </c>
    </row>
    <row r="66" spans="1:12" ht="26.25" thickBot="1" x14ac:dyDescent="0.3">
      <c r="A66" s="4" t="s">
        <v>389</v>
      </c>
      <c r="B66" s="199" t="s">
        <v>458</v>
      </c>
      <c r="C66" s="200"/>
      <c r="D66" s="200"/>
      <c r="E66" s="201"/>
      <c r="F66" s="127" t="s">
        <v>2</v>
      </c>
      <c r="G66" s="115">
        <v>10</v>
      </c>
      <c r="H66" s="117">
        <f>CPU!$J$600</f>
        <v>130.52199447000001</v>
      </c>
      <c r="I66" s="117">
        <f t="shared" si="2"/>
        <v>1305.2199447</v>
      </c>
      <c r="K66" s="2"/>
      <c r="L66" s="73" t="s">
        <v>453</v>
      </c>
    </row>
    <row r="67" spans="1:12" ht="33.75" customHeight="1" thickBot="1" x14ac:dyDescent="0.3">
      <c r="A67" s="98">
        <v>3</v>
      </c>
      <c r="B67" s="177" t="s">
        <v>472</v>
      </c>
      <c r="C67" s="178"/>
      <c r="D67" s="178"/>
      <c r="E67" s="179"/>
      <c r="F67" s="9"/>
      <c r="G67" s="9"/>
      <c r="H67" s="11"/>
      <c r="I67" s="10">
        <f>SUM(I68:I110)</f>
        <v>425147.27021786157</v>
      </c>
      <c r="K67" s="2"/>
      <c r="L67" s="73"/>
    </row>
    <row r="68" spans="1:12" ht="25.5" x14ac:dyDescent="0.25">
      <c r="A68" s="126" t="s">
        <v>17</v>
      </c>
      <c r="B68" s="235" t="s">
        <v>514</v>
      </c>
      <c r="C68" s="236"/>
      <c r="D68" s="236"/>
      <c r="E68" s="237"/>
      <c r="F68" s="127" t="s">
        <v>184</v>
      </c>
      <c r="G68" s="115">
        <v>1000</v>
      </c>
      <c r="H68" s="117">
        <f>CPU!$J$610</f>
        <v>48.807982012499998</v>
      </c>
      <c r="I68" s="117">
        <f>H68*G68</f>
        <v>48807.982012499997</v>
      </c>
      <c r="K68" s="2"/>
      <c r="L68" s="116" t="s">
        <v>176</v>
      </c>
    </row>
    <row r="69" spans="1:12" ht="25.5" x14ac:dyDescent="0.25">
      <c r="A69" s="99" t="s">
        <v>471</v>
      </c>
      <c r="B69" s="196" t="s">
        <v>515</v>
      </c>
      <c r="C69" s="197"/>
      <c r="D69" s="197"/>
      <c r="E69" s="198"/>
      <c r="F69" s="127" t="s">
        <v>184</v>
      </c>
      <c r="G69" s="115">
        <v>1000</v>
      </c>
      <c r="H69" s="117">
        <f>CPU!$J$620</f>
        <v>145.2474820125</v>
      </c>
      <c r="I69" s="117">
        <f t="shared" ref="I69:I110" si="3">H69*G69</f>
        <v>145247.4820125</v>
      </c>
      <c r="K69" s="2"/>
      <c r="L69" s="116" t="s">
        <v>176</v>
      </c>
    </row>
    <row r="70" spans="1:12" ht="25.5" x14ac:dyDescent="0.25">
      <c r="A70" s="99" t="s">
        <v>473</v>
      </c>
      <c r="B70" s="196" t="s">
        <v>516</v>
      </c>
      <c r="C70" s="197"/>
      <c r="D70" s="197"/>
      <c r="E70" s="198"/>
      <c r="F70" s="127" t="s">
        <v>2</v>
      </c>
      <c r="G70" s="115">
        <v>200</v>
      </c>
      <c r="H70" s="117">
        <f>CPU!$J$630</f>
        <v>47.633482012499996</v>
      </c>
      <c r="I70" s="117">
        <f t="shared" si="3"/>
        <v>9526.6964024999997</v>
      </c>
      <c r="K70" s="2"/>
      <c r="L70" s="116" t="s">
        <v>176</v>
      </c>
    </row>
    <row r="71" spans="1:12" ht="25.5" x14ac:dyDescent="0.25">
      <c r="A71" s="99" t="s">
        <v>474</v>
      </c>
      <c r="B71" s="196" t="s">
        <v>517</v>
      </c>
      <c r="C71" s="197"/>
      <c r="D71" s="197"/>
      <c r="E71" s="198"/>
      <c r="F71" s="127" t="s">
        <v>2</v>
      </c>
      <c r="G71" s="115">
        <v>100</v>
      </c>
      <c r="H71" s="117">
        <f>CPU!$J$640</f>
        <v>44.357932012500001</v>
      </c>
      <c r="I71" s="117">
        <f t="shared" si="3"/>
        <v>4435.7932012500005</v>
      </c>
      <c r="K71" s="2"/>
      <c r="L71" s="116" t="s">
        <v>176</v>
      </c>
    </row>
    <row r="72" spans="1:12" ht="25.5" x14ac:dyDescent="0.25">
      <c r="A72" s="99" t="s">
        <v>475</v>
      </c>
      <c r="B72" s="196" t="s">
        <v>518</v>
      </c>
      <c r="C72" s="197"/>
      <c r="D72" s="197"/>
      <c r="E72" s="198"/>
      <c r="F72" s="127" t="s">
        <v>2</v>
      </c>
      <c r="G72" s="115">
        <v>100</v>
      </c>
      <c r="H72" s="117">
        <f>CPU!$J$650</f>
        <v>11.524132012499999</v>
      </c>
      <c r="I72" s="117">
        <f t="shared" si="3"/>
        <v>1152.4132012499999</v>
      </c>
      <c r="K72" s="2"/>
      <c r="L72" s="116" t="s">
        <v>176</v>
      </c>
    </row>
    <row r="73" spans="1:12" ht="25.5" x14ac:dyDescent="0.25">
      <c r="A73" s="99" t="s">
        <v>476</v>
      </c>
      <c r="B73" s="196" t="s">
        <v>519</v>
      </c>
      <c r="C73" s="197"/>
      <c r="D73" s="197"/>
      <c r="E73" s="198"/>
      <c r="F73" s="127" t="s">
        <v>2</v>
      </c>
      <c r="G73" s="115">
        <v>100</v>
      </c>
      <c r="H73" s="117">
        <f>CPU!$J$660</f>
        <v>50.102878050000001</v>
      </c>
      <c r="I73" s="117">
        <f t="shared" si="3"/>
        <v>5010.2878049999999</v>
      </c>
      <c r="K73" s="2"/>
      <c r="L73" s="116" t="s">
        <v>176</v>
      </c>
    </row>
    <row r="74" spans="1:12" ht="25.5" x14ac:dyDescent="0.25">
      <c r="A74" s="99" t="s">
        <v>477</v>
      </c>
      <c r="B74" s="196" t="s">
        <v>520</v>
      </c>
      <c r="C74" s="197"/>
      <c r="D74" s="197"/>
      <c r="E74" s="198"/>
      <c r="F74" s="127" t="s">
        <v>2</v>
      </c>
      <c r="G74" s="115">
        <v>100</v>
      </c>
      <c r="H74" s="117">
        <f>CPU!$J$670</f>
        <v>29.392528049999996</v>
      </c>
      <c r="I74" s="117">
        <f t="shared" si="3"/>
        <v>2939.2528049999996</v>
      </c>
      <c r="K74" s="2"/>
      <c r="L74" s="116" t="s">
        <v>176</v>
      </c>
    </row>
    <row r="75" spans="1:12" ht="25.5" x14ac:dyDescent="0.25">
      <c r="A75" s="99" t="s">
        <v>478</v>
      </c>
      <c r="B75" s="196" t="s">
        <v>521</v>
      </c>
      <c r="C75" s="197"/>
      <c r="D75" s="197"/>
      <c r="E75" s="198"/>
      <c r="F75" s="127" t="s">
        <v>2</v>
      </c>
      <c r="G75" s="115">
        <v>100</v>
      </c>
      <c r="H75" s="117">
        <f>CPU!$J$680</f>
        <v>44.321728049999997</v>
      </c>
      <c r="I75" s="117">
        <f t="shared" si="3"/>
        <v>4432.1728050000002</v>
      </c>
      <c r="K75" s="2"/>
      <c r="L75" s="116" t="s">
        <v>176</v>
      </c>
    </row>
    <row r="76" spans="1:12" ht="25.5" x14ac:dyDescent="0.25">
      <c r="A76" s="99" t="s">
        <v>479</v>
      </c>
      <c r="B76" s="196" t="s">
        <v>522</v>
      </c>
      <c r="C76" s="197"/>
      <c r="D76" s="197"/>
      <c r="E76" s="198"/>
      <c r="F76" s="127" t="s">
        <v>2</v>
      </c>
      <c r="G76" s="115">
        <v>100</v>
      </c>
      <c r="H76" s="117">
        <f>CPU!$J$690</f>
        <v>34.782178049999999</v>
      </c>
      <c r="I76" s="117">
        <f t="shared" si="3"/>
        <v>3478.2178049999998</v>
      </c>
      <c r="K76" s="2"/>
      <c r="L76" s="116" t="s">
        <v>176</v>
      </c>
    </row>
    <row r="77" spans="1:12" ht="25.5" x14ac:dyDescent="0.25">
      <c r="A77" s="99" t="s">
        <v>480</v>
      </c>
      <c r="B77" s="196" t="s">
        <v>523</v>
      </c>
      <c r="C77" s="197"/>
      <c r="D77" s="197"/>
      <c r="E77" s="198"/>
      <c r="F77" s="127" t="s">
        <v>2</v>
      </c>
      <c r="G77" s="115">
        <v>100</v>
      </c>
      <c r="H77" s="117">
        <f>CPU!$J$700</f>
        <v>28.544278049999996</v>
      </c>
      <c r="I77" s="117">
        <f t="shared" si="3"/>
        <v>2854.4278049999994</v>
      </c>
      <c r="K77" s="2"/>
      <c r="L77" s="116" t="s">
        <v>176</v>
      </c>
    </row>
    <row r="78" spans="1:12" ht="25.5" x14ac:dyDescent="0.25">
      <c r="A78" s="99" t="s">
        <v>481</v>
      </c>
      <c r="B78" s="196" t="s">
        <v>524</v>
      </c>
      <c r="C78" s="197"/>
      <c r="D78" s="197"/>
      <c r="E78" s="198"/>
      <c r="F78" s="127" t="s">
        <v>2</v>
      </c>
      <c r="G78" s="115">
        <v>100</v>
      </c>
      <c r="H78" s="117">
        <f>CPU!$J$710</f>
        <v>34.834378049999998</v>
      </c>
      <c r="I78" s="117">
        <f t="shared" si="3"/>
        <v>3483.4378049999996</v>
      </c>
      <c r="K78" s="2"/>
      <c r="L78" s="116" t="s">
        <v>176</v>
      </c>
    </row>
    <row r="79" spans="1:12" ht="25.5" x14ac:dyDescent="0.25">
      <c r="A79" s="99" t="s">
        <v>482</v>
      </c>
      <c r="B79" s="196" t="s">
        <v>525</v>
      </c>
      <c r="C79" s="197"/>
      <c r="D79" s="197"/>
      <c r="E79" s="198"/>
      <c r="F79" s="127" t="s">
        <v>2</v>
      </c>
      <c r="G79" s="115">
        <v>100</v>
      </c>
      <c r="H79" s="117">
        <f>CPU!$J$720</f>
        <v>61.795678049999992</v>
      </c>
      <c r="I79" s="117">
        <f t="shared" si="3"/>
        <v>6179.5678049999988</v>
      </c>
      <c r="K79" s="2"/>
      <c r="L79" s="116" t="s">
        <v>176</v>
      </c>
    </row>
    <row r="80" spans="1:12" ht="25.5" x14ac:dyDescent="0.25">
      <c r="A80" s="99" t="s">
        <v>483</v>
      </c>
      <c r="B80" s="196" t="s">
        <v>526</v>
      </c>
      <c r="C80" s="197"/>
      <c r="D80" s="197"/>
      <c r="E80" s="198"/>
      <c r="F80" s="127" t="s">
        <v>2</v>
      </c>
      <c r="G80" s="115">
        <v>100</v>
      </c>
      <c r="H80" s="117">
        <f>CPU!$J$730</f>
        <v>27.369778049999997</v>
      </c>
      <c r="I80" s="117">
        <f t="shared" si="3"/>
        <v>2736.9778049999995</v>
      </c>
      <c r="K80" s="2"/>
      <c r="L80" s="116" t="s">
        <v>176</v>
      </c>
    </row>
    <row r="81" spans="1:12" ht="25.5" x14ac:dyDescent="0.25">
      <c r="A81" s="99" t="s">
        <v>484</v>
      </c>
      <c r="B81" s="196" t="s">
        <v>527</v>
      </c>
      <c r="C81" s="197"/>
      <c r="D81" s="197"/>
      <c r="E81" s="198"/>
      <c r="F81" s="127" t="s">
        <v>2</v>
      </c>
      <c r="G81" s="115">
        <v>100</v>
      </c>
      <c r="H81" s="117">
        <f>CPU!$J$740</f>
        <v>27.030478049999996</v>
      </c>
      <c r="I81" s="117">
        <f t="shared" si="3"/>
        <v>2703.0478049999997</v>
      </c>
      <c r="K81" s="2"/>
      <c r="L81" s="116" t="s">
        <v>176</v>
      </c>
    </row>
    <row r="82" spans="1:12" ht="25.5" x14ac:dyDescent="0.25">
      <c r="A82" s="99" t="s">
        <v>485</v>
      </c>
      <c r="B82" s="196" t="s">
        <v>528</v>
      </c>
      <c r="C82" s="197"/>
      <c r="D82" s="197"/>
      <c r="E82" s="198"/>
      <c r="F82" s="127" t="s">
        <v>2</v>
      </c>
      <c r="G82" s="115">
        <v>100</v>
      </c>
      <c r="H82" s="117">
        <f>CPU!$J$750</f>
        <v>28.713928049999996</v>
      </c>
      <c r="I82" s="117">
        <f t="shared" si="3"/>
        <v>2871.3928049999995</v>
      </c>
      <c r="K82" s="2"/>
      <c r="L82" s="116" t="s">
        <v>176</v>
      </c>
    </row>
    <row r="83" spans="1:12" ht="25.5" x14ac:dyDescent="0.25">
      <c r="A83" s="99" t="s">
        <v>486</v>
      </c>
      <c r="B83" s="199" t="s">
        <v>538</v>
      </c>
      <c r="C83" s="200"/>
      <c r="D83" s="200"/>
      <c r="E83" s="201"/>
      <c r="F83" s="127" t="s">
        <v>2</v>
      </c>
      <c r="G83" s="115">
        <v>100</v>
      </c>
      <c r="H83" s="117">
        <f>CPU!$J$761</f>
        <v>52.711349183122501</v>
      </c>
      <c r="I83" s="117">
        <f t="shared" si="3"/>
        <v>5271.1349183122502</v>
      </c>
      <c r="K83" s="2"/>
      <c r="L83" s="73" t="s">
        <v>537</v>
      </c>
    </row>
    <row r="84" spans="1:12" ht="25.5" x14ac:dyDescent="0.25">
      <c r="A84" s="99" t="s">
        <v>487</v>
      </c>
      <c r="B84" s="206" t="s">
        <v>544</v>
      </c>
      <c r="C84" s="207"/>
      <c r="D84" s="207"/>
      <c r="E84" s="208"/>
      <c r="F84" s="127" t="s">
        <v>2</v>
      </c>
      <c r="G84" s="115">
        <v>50</v>
      </c>
      <c r="H84" s="117">
        <f>CPU!$J$771</f>
        <v>192.62978414999998</v>
      </c>
      <c r="I84" s="117">
        <f t="shared" si="3"/>
        <v>9631.4892074999989</v>
      </c>
      <c r="K84" s="2"/>
      <c r="L84" s="116" t="s">
        <v>176</v>
      </c>
    </row>
    <row r="85" spans="1:12" ht="25.5" x14ac:dyDescent="0.25">
      <c r="A85" s="99" t="s">
        <v>488</v>
      </c>
      <c r="B85" s="206" t="s">
        <v>545</v>
      </c>
      <c r="C85" s="207"/>
      <c r="D85" s="207"/>
      <c r="E85" s="208"/>
      <c r="F85" s="127" t="s">
        <v>2</v>
      </c>
      <c r="G85" s="115">
        <v>50</v>
      </c>
      <c r="H85" s="117">
        <f>CPU!$J$781</f>
        <v>103.88978415</v>
      </c>
      <c r="I85" s="117">
        <f t="shared" si="3"/>
        <v>5194.4892074999998</v>
      </c>
      <c r="K85" s="2"/>
      <c r="L85" s="116" t="s">
        <v>176</v>
      </c>
    </row>
    <row r="86" spans="1:12" ht="25.5" x14ac:dyDescent="0.25">
      <c r="A86" s="99" t="s">
        <v>489</v>
      </c>
      <c r="B86" s="206" t="s">
        <v>546</v>
      </c>
      <c r="C86" s="207"/>
      <c r="D86" s="207"/>
      <c r="E86" s="208"/>
      <c r="F86" s="127" t="s">
        <v>2</v>
      </c>
      <c r="G86" s="115">
        <v>50</v>
      </c>
      <c r="H86" s="117">
        <f>CPU!$J$791</f>
        <v>160.00478414999998</v>
      </c>
      <c r="I86" s="117">
        <f t="shared" si="3"/>
        <v>8000.2392074999989</v>
      </c>
      <c r="K86" s="2"/>
      <c r="L86" s="116" t="s">
        <v>176</v>
      </c>
    </row>
    <row r="87" spans="1:12" ht="25.5" x14ac:dyDescent="0.25">
      <c r="A87" s="99" t="s">
        <v>490</v>
      </c>
      <c r="B87" s="206" t="s">
        <v>547</v>
      </c>
      <c r="C87" s="207"/>
      <c r="D87" s="207"/>
      <c r="E87" s="208"/>
      <c r="F87" s="127" t="s">
        <v>2</v>
      </c>
      <c r="G87" s="115">
        <v>50</v>
      </c>
      <c r="H87" s="117">
        <f>CPU!$J$801</f>
        <v>118.24478415</v>
      </c>
      <c r="I87" s="117">
        <f t="shared" si="3"/>
        <v>5912.2392074999998</v>
      </c>
      <c r="K87" s="2"/>
      <c r="L87" s="116" t="s">
        <v>176</v>
      </c>
    </row>
    <row r="88" spans="1:12" ht="25.5" x14ac:dyDescent="0.25">
      <c r="A88" s="99" t="s">
        <v>491</v>
      </c>
      <c r="B88" s="206" t="s">
        <v>548</v>
      </c>
      <c r="C88" s="207"/>
      <c r="D88" s="207"/>
      <c r="E88" s="208"/>
      <c r="F88" s="127" t="s">
        <v>2</v>
      </c>
      <c r="G88" s="115">
        <v>50</v>
      </c>
      <c r="H88" s="117">
        <f>CPU!$J$811</f>
        <v>99.974784150000005</v>
      </c>
      <c r="I88" s="117">
        <f t="shared" si="3"/>
        <v>4998.7392075000007</v>
      </c>
      <c r="K88" s="2"/>
      <c r="L88" s="116" t="s">
        <v>176</v>
      </c>
    </row>
    <row r="89" spans="1:12" ht="25.5" x14ac:dyDescent="0.25">
      <c r="A89" s="99" t="s">
        <v>492</v>
      </c>
      <c r="B89" s="206" t="s">
        <v>549</v>
      </c>
      <c r="C89" s="207"/>
      <c r="D89" s="207"/>
      <c r="E89" s="208"/>
      <c r="F89" s="127" t="s">
        <v>2</v>
      </c>
      <c r="G89" s="115">
        <v>50</v>
      </c>
      <c r="H89" s="117">
        <f>CPU!$J$821</f>
        <v>107.80478414999999</v>
      </c>
      <c r="I89" s="117">
        <f t="shared" si="3"/>
        <v>5390.2392074999998</v>
      </c>
      <c r="K89" s="2"/>
      <c r="L89" s="116" t="s">
        <v>176</v>
      </c>
    </row>
    <row r="90" spans="1:12" ht="25.5" x14ac:dyDescent="0.25">
      <c r="A90" s="99" t="s">
        <v>493</v>
      </c>
      <c r="B90" s="206" t="s">
        <v>550</v>
      </c>
      <c r="C90" s="207"/>
      <c r="D90" s="207"/>
      <c r="E90" s="208"/>
      <c r="F90" s="127" t="s">
        <v>2</v>
      </c>
      <c r="G90" s="115">
        <v>100</v>
      </c>
      <c r="H90" s="117">
        <f>CPU!$J$831</f>
        <v>160.00478414999998</v>
      </c>
      <c r="I90" s="117">
        <f t="shared" si="3"/>
        <v>16000.478414999998</v>
      </c>
      <c r="K90" s="2"/>
      <c r="L90" s="116" t="s">
        <v>176</v>
      </c>
    </row>
    <row r="91" spans="1:12" ht="25.5" x14ac:dyDescent="0.25">
      <c r="A91" s="99" t="s">
        <v>494</v>
      </c>
      <c r="B91" s="206" t="s">
        <v>551</v>
      </c>
      <c r="C91" s="207"/>
      <c r="D91" s="207"/>
      <c r="E91" s="208"/>
      <c r="F91" s="127" t="s">
        <v>2</v>
      </c>
      <c r="G91" s="115">
        <v>100</v>
      </c>
      <c r="H91" s="117">
        <f>CPU!$J$841</f>
        <v>120.85478415</v>
      </c>
      <c r="I91" s="117">
        <f t="shared" si="3"/>
        <v>12085.478415</v>
      </c>
      <c r="K91" s="2"/>
      <c r="L91" s="116" t="s">
        <v>176</v>
      </c>
    </row>
    <row r="92" spans="1:12" ht="25.5" x14ac:dyDescent="0.25">
      <c r="A92" s="99" t="s">
        <v>495</v>
      </c>
      <c r="B92" s="206" t="s">
        <v>552</v>
      </c>
      <c r="C92" s="207"/>
      <c r="D92" s="207"/>
      <c r="E92" s="208"/>
      <c r="F92" s="127" t="s">
        <v>2</v>
      </c>
      <c r="G92" s="115">
        <v>100</v>
      </c>
      <c r="H92" s="117">
        <f>CPU!$J$851</f>
        <v>109.10978415</v>
      </c>
      <c r="I92" s="117">
        <f t="shared" si="3"/>
        <v>10910.978415</v>
      </c>
      <c r="K92" s="2"/>
      <c r="L92" s="116" t="s">
        <v>176</v>
      </c>
    </row>
    <row r="93" spans="1:12" ht="25.5" x14ac:dyDescent="0.25">
      <c r="A93" s="99" t="s">
        <v>496</v>
      </c>
      <c r="B93" s="199" t="s">
        <v>563</v>
      </c>
      <c r="C93" s="200"/>
      <c r="D93" s="200"/>
      <c r="E93" s="201"/>
      <c r="F93" s="127" t="s">
        <v>184</v>
      </c>
      <c r="G93" s="115">
        <v>100</v>
      </c>
      <c r="H93" s="117">
        <f>CPU!$J$863</f>
        <v>61.459330329967507</v>
      </c>
      <c r="I93" s="117">
        <f t="shared" si="3"/>
        <v>6145.9330329967506</v>
      </c>
      <c r="K93" s="2"/>
      <c r="L93" s="73" t="s">
        <v>562</v>
      </c>
    </row>
    <row r="94" spans="1:12" ht="25.5" x14ac:dyDescent="0.25">
      <c r="A94" s="99" t="s">
        <v>497</v>
      </c>
      <c r="B94" s="199" t="s">
        <v>571</v>
      </c>
      <c r="C94" s="200"/>
      <c r="D94" s="200"/>
      <c r="E94" s="201"/>
      <c r="F94" s="127" t="s">
        <v>184</v>
      </c>
      <c r="G94" s="115">
        <v>100</v>
      </c>
      <c r="H94" s="117">
        <f>CPU!$J$875</f>
        <v>57.190516200225005</v>
      </c>
      <c r="I94" s="117">
        <f t="shared" si="3"/>
        <v>5719.0516200225002</v>
      </c>
      <c r="K94" s="2"/>
      <c r="L94" s="73" t="s">
        <v>570</v>
      </c>
    </row>
    <row r="95" spans="1:12" ht="25.5" x14ac:dyDescent="0.25">
      <c r="A95" s="99" t="s">
        <v>498</v>
      </c>
      <c r="B95" s="199" t="s">
        <v>576</v>
      </c>
      <c r="C95" s="200"/>
      <c r="D95" s="200"/>
      <c r="E95" s="201"/>
      <c r="F95" s="127" t="s">
        <v>184</v>
      </c>
      <c r="G95" s="115">
        <v>100</v>
      </c>
      <c r="H95" s="117">
        <f>CPU!$J$887</f>
        <v>38.685629844652496</v>
      </c>
      <c r="I95" s="117">
        <f t="shared" si="3"/>
        <v>3868.5629844652494</v>
      </c>
      <c r="K95" s="2"/>
      <c r="L95" s="73" t="s">
        <v>577</v>
      </c>
    </row>
    <row r="96" spans="1:12" ht="25.5" x14ac:dyDescent="0.25">
      <c r="A96" s="99" t="s">
        <v>499</v>
      </c>
      <c r="B96" s="199" t="s">
        <v>583</v>
      </c>
      <c r="C96" s="200"/>
      <c r="D96" s="200"/>
      <c r="E96" s="201"/>
      <c r="F96" s="127" t="s">
        <v>184</v>
      </c>
      <c r="G96" s="115">
        <v>50</v>
      </c>
      <c r="H96" s="117">
        <f>CPU!$J$898</f>
        <v>114.82859364913126</v>
      </c>
      <c r="I96" s="117">
        <f t="shared" si="3"/>
        <v>5741.4296824565636</v>
      </c>
      <c r="K96" s="2"/>
      <c r="L96" s="116" t="s">
        <v>176</v>
      </c>
    </row>
    <row r="97" spans="1:12" ht="25.5" x14ac:dyDescent="0.25">
      <c r="A97" s="99" t="s">
        <v>500</v>
      </c>
      <c r="B97" s="199" t="s">
        <v>585</v>
      </c>
      <c r="C97" s="200"/>
      <c r="D97" s="200"/>
      <c r="E97" s="201"/>
      <c r="F97" s="127" t="s">
        <v>184</v>
      </c>
      <c r="G97" s="115">
        <v>50</v>
      </c>
      <c r="H97" s="117">
        <f>CPU!$J$909</f>
        <v>82.523250919304999</v>
      </c>
      <c r="I97" s="117">
        <f t="shared" si="3"/>
        <v>4126.1625459652496</v>
      </c>
      <c r="K97" s="2"/>
      <c r="L97" s="116" t="s">
        <v>176</v>
      </c>
    </row>
    <row r="98" spans="1:12" ht="25.5" x14ac:dyDescent="0.25">
      <c r="A98" s="99" t="s">
        <v>501</v>
      </c>
      <c r="B98" s="199" t="s">
        <v>588</v>
      </c>
      <c r="C98" s="200"/>
      <c r="D98" s="200"/>
      <c r="E98" s="201"/>
      <c r="F98" s="127" t="s">
        <v>184</v>
      </c>
      <c r="G98" s="115">
        <v>50</v>
      </c>
      <c r="H98" s="117">
        <f>CPU!$J$920</f>
        <v>137.07630137895751</v>
      </c>
      <c r="I98" s="117">
        <f t="shared" si="3"/>
        <v>6853.8150689478753</v>
      </c>
      <c r="K98" s="2"/>
      <c r="L98" s="116" t="s">
        <v>176</v>
      </c>
    </row>
    <row r="99" spans="1:12" ht="25.5" x14ac:dyDescent="0.25">
      <c r="A99" s="99" t="s">
        <v>502</v>
      </c>
      <c r="B99" s="199" t="s">
        <v>591</v>
      </c>
      <c r="C99" s="200"/>
      <c r="D99" s="200"/>
      <c r="E99" s="201"/>
      <c r="F99" s="127" t="s">
        <v>184</v>
      </c>
      <c r="G99" s="115">
        <v>100</v>
      </c>
      <c r="H99" s="117">
        <f>CPU!$J$932</f>
        <v>32.946985317420001</v>
      </c>
      <c r="I99" s="117">
        <f t="shared" si="3"/>
        <v>3294.6985317420003</v>
      </c>
      <c r="K99" s="2"/>
      <c r="L99" s="73" t="s">
        <v>592</v>
      </c>
    </row>
    <row r="100" spans="1:12" ht="25.5" x14ac:dyDescent="0.25">
      <c r="A100" s="99" t="s">
        <v>503</v>
      </c>
      <c r="B100" s="199" t="s">
        <v>598</v>
      </c>
      <c r="C100" s="200"/>
      <c r="D100" s="200"/>
      <c r="E100" s="201"/>
      <c r="F100" s="127" t="s">
        <v>184</v>
      </c>
      <c r="G100" s="115">
        <v>50</v>
      </c>
      <c r="H100" s="117">
        <f>CPU!$J$943</f>
        <v>294.77341578815037</v>
      </c>
      <c r="I100" s="117">
        <f t="shared" si="3"/>
        <v>14738.670789407519</v>
      </c>
      <c r="K100" s="2"/>
      <c r="L100" s="116" t="s">
        <v>176</v>
      </c>
    </row>
    <row r="101" spans="1:12" ht="25.5" x14ac:dyDescent="0.25">
      <c r="A101" s="99" t="s">
        <v>504</v>
      </c>
      <c r="B101" s="199" t="s">
        <v>603</v>
      </c>
      <c r="C101" s="200"/>
      <c r="D101" s="200"/>
      <c r="E101" s="201"/>
      <c r="F101" s="127" t="s">
        <v>184</v>
      </c>
      <c r="G101" s="115">
        <v>200</v>
      </c>
      <c r="H101" s="117">
        <f>CPU!$J$953</f>
        <v>16.147181451599998</v>
      </c>
      <c r="I101" s="117">
        <f t="shared" si="3"/>
        <v>3229.4362903199994</v>
      </c>
      <c r="K101" s="2"/>
      <c r="L101" s="73" t="s">
        <v>602</v>
      </c>
    </row>
    <row r="102" spans="1:12" ht="25.5" x14ac:dyDescent="0.25">
      <c r="A102" s="99" t="s">
        <v>505</v>
      </c>
      <c r="B102" s="199" t="s">
        <v>609</v>
      </c>
      <c r="C102" s="200"/>
      <c r="D102" s="200"/>
      <c r="E102" s="201"/>
      <c r="F102" s="127" t="s">
        <v>184</v>
      </c>
      <c r="G102" s="115">
        <v>200</v>
      </c>
      <c r="H102" s="117">
        <f>CPU!$J$963</f>
        <v>23.067508644674998</v>
      </c>
      <c r="I102" s="117">
        <f t="shared" si="3"/>
        <v>4613.5017289349998</v>
      </c>
      <c r="K102" s="2"/>
      <c r="L102" s="73" t="s">
        <v>611</v>
      </c>
    </row>
    <row r="103" spans="1:12" ht="25.5" x14ac:dyDescent="0.25">
      <c r="A103" s="99" t="s">
        <v>506</v>
      </c>
      <c r="B103" s="199" t="s">
        <v>617</v>
      </c>
      <c r="C103" s="200"/>
      <c r="D103" s="200"/>
      <c r="E103" s="201"/>
      <c r="F103" s="127" t="s">
        <v>184</v>
      </c>
      <c r="G103" s="115">
        <v>200</v>
      </c>
      <c r="H103" s="117">
        <f>CPU!$J$973</f>
        <v>19.41462096795</v>
      </c>
      <c r="I103" s="117">
        <f t="shared" si="3"/>
        <v>3882.92419359</v>
      </c>
      <c r="K103" s="2"/>
      <c r="L103" s="73" t="s">
        <v>616</v>
      </c>
    </row>
    <row r="104" spans="1:12" ht="25.5" x14ac:dyDescent="0.25">
      <c r="A104" s="99" t="s">
        <v>507</v>
      </c>
      <c r="B104" s="199" t="s">
        <v>621</v>
      </c>
      <c r="C104" s="200"/>
      <c r="D104" s="200"/>
      <c r="E104" s="201"/>
      <c r="F104" s="127" t="s">
        <v>184</v>
      </c>
      <c r="G104" s="115">
        <v>100</v>
      </c>
      <c r="H104" s="117">
        <f>CPU!$J$983</f>
        <v>30.041998870950003</v>
      </c>
      <c r="I104" s="117">
        <f t="shared" si="3"/>
        <v>3004.1998870950001</v>
      </c>
      <c r="K104" s="2"/>
      <c r="L104" s="73" t="s">
        <v>622</v>
      </c>
    </row>
    <row r="105" spans="1:12" ht="25.5" x14ac:dyDescent="0.25">
      <c r="A105" s="99" t="s">
        <v>508</v>
      </c>
      <c r="B105" s="199" t="s">
        <v>627</v>
      </c>
      <c r="C105" s="200"/>
      <c r="D105" s="200"/>
      <c r="E105" s="201"/>
      <c r="F105" s="127" t="s">
        <v>184</v>
      </c>
      <c r="G105" s="115">
        <v>100</v>
      </c>
      <c r="H105" s="117">
        <f>CPU!$J$993</f>
        <v>22.343081716575</v>
      </c>
      <c r="I105" s="117">
        <f t="shared" si="3"/>
        <v>2234.3081716574998</v>
      </c>
      <c r="K105" s="2"/>
      <c r="L105" s="73" t="s">
        <v>610</v>
      </c>
    </row>
    <row r="106" spans="1:12" ht="25.5" x14ac:dyDescent="0.25">
      <c r="A106" s="99" t="s">
        <v>509</v>
      </c>
      <c r="B106" s="199" t="s">
        <v>631</v>
      </c>
      <c r="C106" s="200"/>
      <c r="D106" s="200"/>
      <c r="E106" s="201"/>
      <c r="F106" s="127" t="s">
        <v>184</v>
      </c>
      <c r="G106" s="115">
        <v>100</v>
      </c>
      <c r="H106" s="117">
        <f>CPU!$J$1003</f>
        <v>36.008219135925003</v>
      </c>
      <c r="I106" s="117">
        <f t="shared" si="3"/>
        <v>3600.8219135925001</v>
      </c>
      <c r="K106" s="2"/>
      <c r="L106" s="73" t="s">
        <v>626</v>
      </c>
    </row>
    <row r="107" spans="1:12" ht="25.5" x14ac:dyDescent="0.25">
      <c r="A107" s="99" t="s">
        <v>510</v>
      </c>
      <c r="B107" s="199" t="s">
        <v>636</v>
      </c>
      <c r="C107" s="200"/>
      <c r="D107" s="200"/>
      <c r="E107" s="201"/>
      <c r="F107" s="127" t="s">
        <v>184</v>
      </c>
      <c r="G107" s="115">
        <v>1000</v>
      </c>
      <c r="H107" s="117">
        <f>CPU!$J$1013</f>
        <v>15.853509249750001</v>
      </c>
      <c r="I107" s="117">
        <f t="shared" si="3"/>
        <v>15853.509249750001</v>
      </c>
      <c r="K107" s="2"/>
      <c r="L107" s="73" t="s">
        <v>635</v>
      </c>
    </row>
    <row r="108" spans="1:12" ht="25.5" x14ac:dyDescent="0.25">
      <c r="A108" s="99" t="s">
        <v>511</v>
      </c>
      <c r="B108" s="199" t="s">
        <v>639</v>
      </c>
      <c r="C108" s="200"/>
      <c r="D108" s="200"/>
      <c r="E108" s="201"/>
      <c r="F108" s="127" t="s">
        <v>184</v>
      </c>
      <c r="G108" s="115">
        <v>20</v>
      </c>
      <c r="H108" s="117">
        <f>CPU!$J$1023</f>
        <v>52.530001555275</v>
      </c>
      <c r="I108" s="117">
        <f t="shared" si="3"/>
        <v>1050.6000311055</v>
      </c>
      <c r="K108" s="2"/>
      <c r="L108" s="73" t="s">
        <v>634</v>
      </c>
    </row>
    <row r="109" spans="1:12" ht="25.5" x14ac:dyDescent="0.25">
      <c r="A109" s="99" t="s">
        <v>512</v>
      </c>
      <c r="B109" s="199" t="s">
        <v>642</v>
      </c>
      <c r="C109" s="200"/>
      <c r="D109" s="200"/>
      <c r="E109" s="201"/>
      <c r="F109" s="127" t="s">
        <v>2</v>
      </c>
      <c r="G109" s="115">
        <v>50</v>
      </c>
      <c r="H109" s="117">
        <f>CPU!$J$1033</f>
        <v>129.857320125</v>
      </c>
      <c r="I109" s="117">
        <f t="shared" si="3"/>
        <v>6492.8660062500003</v>
      </c>
      <c r="K109" s="2"/>
      <c r="L109" s="116" t="s">
        <v>176</v>
      </c>
    </row>
    <row r="110" spans="1:12" ht="26.25" thickBot="1" x14ac:dyDescent="0.3">
      <c r="A110" s="99" t="s">
        <v>513</v>
      </c>
      <c r="B110" s="199" t="s">
        <v>644</v>
      </c>
      <c r="C110" s="200"/>
      <c r="D110" s="200"/>
      <c r="E110" s="201"/>
      <c r="F110" s="127" t="s">
        <v>2</v>
      </c>
      <c r="G110" s="115">
        <v>50</v>
      </c>
      <c r="H110" s="117">
        <f>CPU!$J$1043</f>
        <v>28.842464024999998</v>
      </c>
      <c r="I110" s="117">
        <f t="shared" si="3"/>
        <v>1442.12320125</v>
      </c>
      <c r="K110" s="2"/>
      <c r="L110" s="116" t="s">
        <v>176</v>
      </c>
    </row>
    <row r="111" spans="1:12" ht="16.5" thickBot="1" x14ac:dyDescent="0.3">
      <c r="A111" s="98">
        <v>4</v>
      </c>
      <c r="B111" s="203" t="s">
        <v>369</v>
      </c>
      <c r="C111" s="204"/>
      <c r="D111" s="204"/>
      <c r="E111" s="205"/>
      <c r="F111" s="9"/>
      <c r="G111" s="9"/>
      <c r="H111" s="11"/>
      <c r="I111" s="10">
        <f>SUM(I112:I129)</f>
        <v>462078.64196696697</v>
      </c>
      <c r="K111" s="2"/>
      <c r="L111" s="116"/>
    </row>
    <row r="112" spans="1:12" ht="25.5" x14ac:dyDescent="0.25">
      <c r="A112" s="126" t="s">
        <v>1</v>
      </c>
      <c r="B112" s="186" t="s">
        <v>703</v>
      </c>
      <c r="C112" s="186"/>
      <c r="D112" s="186"/>
      <c r="E112" s="186"/>
      <c r="F112" s="127" t="s">
        <v>184</v>
      </c>
      <c r="G112" s="115">
        <v>15000</v>
      </c>
      <c r="H112" s="117">
        <f>CPU!$J$1054</f>
        <v>4.1717248852499997</v>
      </c>
      <c r="I112" s="117">
        <f>H112*G112</f>
        <v>62575.873278749998</v>
      </c>
      <c r="K112" s="2"/>
      <c r="L112" s="73" t="s">
        <v>663</v>
      </c>
    </row>
    <row r="113" spans="1:12" ht="25.5" x14ac:dyDescent="0.25">
      <c r="A113" s="99" t="s">
        <v>170</v>
      </c>
      <c r="B113" s="202" t="s">
        <v>705</v>
      </c>
      <c r="C113" s="202"/>
      <c r="D113" s="202"/>
      <c r="E113" s="202"/>
      <c r="F113" s="127" t="s">
        <v>184</v>
      </c>
      <c r="G113" s="115">
        <v>10000</v>
      </c>
      <c r="H113" s="117">
        <f>CPU!$J$1065</f>
        <v>6.4264012469999994</v>
      </c>
      <c r="I113" s="117">
        <f t="shared" ref="I113:I129" si="4">H113*G113</f>
        <v>64264.012469999994</v>
      </c>
      <c r="K113" s="2"/>
      <c r="L113" s="73" t="s">
        <v>664</v>
      </c>
    </row>
    <row r="114" spans="1:12" ht="25.5" x14ac:dyDescent="0.25">
      <c r="A114" s="99" t="s">
        <v>646</v>
      </c>
      <c r="B114" s="202" t="s">
        <v>704</v>
      </c>
      <c r="C114" s="202"/>
      <c r="D114" s="202"/>
      <c r="E114" s="202"/>
      <c r="F114" s="127" t="s">
        <v>184</v>
      </c>
      <c r="G114" s="115">
        <v>6000</v>
      </c>
      <c r="H114" s="117">
        <f>CPU!$J$1076</f>
        <v>8.6909750810999977</v>
      </c>
      <c r="I114" s="117">
        <f t="shared" si="4"/>
        <v>52145.850486599986</v>
      </c>
      <c r="K114" s="2"/>
      <c r="L114" s="73" t="s">
        <v>665</v>
      </c>
    </row>
    <row r="115" spans="1:12" ht="25.5" x14ac:dyDescent="0.25">
      <c r="A115" s="99" t="s">
        <v>647</v>
      </c>
      <c r="B115" s="202" t="s">
        <v>682</v>
      </c>
      <c r="C115" s="202"/>
      <c r="D115" s="202"/>
      <c r="E115" s="202"/>
      <c r="F115" s="127" t="s">
        <v>184</v>
      </c>
      <c r="G115" s="115">
        <v>2000</v>
      </c>
      <c r="H115" s="117">
        <f>CPU!$J$1087</f>
        <v>14.661550235475</v>
      </c>
      <c r="I115" s="117">
        <f t="shared" si="4"/>
        <v>29323.100470949998</v>
      </c>
      <c r="K115" s="2"/>
      <c r="L115" s="73" t="s">
        <v>681</v>
      </c>
    </row>
    <row r="116" spans="1:12" ht="25.5" x14ac:dyDescent="0.25">
      <c r="A116" s="99" t="s">
        <v>648</v>
      </c>
      <c r="B116" s="202" t="s">
        <v>684</v>
      </c>
      <c r="C116" s="202"/>
      <c r="D116" s="202"/>
      <c r="E116" s="202"/>
      <c r="F116" s="127" t="s">
        <v>184</v>
      </c>
      <c r="G116" s="115">
        <v>1000</v>
      </c>
      <c r="H116" s="117">
        <f>CPU!$J$1098</f>
        <v>22.257173710125002</v>
      </c>
      <c r="I116" s="117">
        <f t="shared" si="4"/>
        <v>22257.173710125004</v>
      </c>
      <c r="K116" s="2"/>
      <c r="L116" s="73" t="s">
        <v>683</v>
      </c>
    </row>
    <row r="117" spans="1:12" ht="25.5" x14ac:dyDescent="0.25">
      <c r="A117" s="99" t="s">
        <v>649</v>
      </c>
      <c r="B117" s="202" t="s">
        <v>686</v>
      </c>
      <c r="C117" s="202"/>
      <c r="D117" s="202"/>
      <c r="E117" s="202"/>
      <c r="F117" s="127" t="s">
        <v>184</v>
      </c>
      <c r="G117" s="115">
        <v>1000</v>
      </c>
      <c r="H117" s="117">
        <f>CPU!$J$1109</f>
        <v>22.504472665199998</v>
      </c>
      <c r="I117" s="117">
        <f t="shared" si="4"/>
        <v>22504.472665199999</v>
      </c>
      <c r="K117" s="2"/>
      <c r="L117" s="73" t="s">
        <v>685</v>
      </c>
    </row>
    <row r="118" spans="1:12" ht="25.5" x14ac:dyDescent="0.25">
      <c r="A118" s="99" t="s">
        <v>650</v>
      </c>
      <c r="B118" s="202" t="s">
        <v>688</v>
      </c>
      <c r="C118" s="202"/>
      <c r="D118" s="202"/>
      <c r="E118" s="202"/>
      <c r="F118" s="127" t="s">
        <v>184</v>
      </c>
      <c r="G118" s="115">
        <v>1000</v>
      </c>
      <c r="H118" s="117">
        <f>CPU!$J$1120</f>
        <v>29.867059790774999</v>
      </c>
      <c r="I118" s="117">
        <f t="shared" si="4"/>
        <v>29867.059790774998</v>
      </c>
      <c r="K118" s="2"/>
      <c r="L118" s="73" t="s">
        <v>687</v>
      </c>
    </row>
    <row r="119" spans="1:12" ht="25.5" x14ac:dyDescent="0.25">
      <c r="A119" s="99" t="s">
        <v>651</v>
      </c>
      <c r="B119" s="202" t="s">
        <v>690</v>
      </c>
      <c r="C119" s="202"/>
      <c r="D119" s="202"/>
      <c r="E119" s="202"/>
      <c r="F119" s="127" t="s">
        <v>184</v>
      </c>
      <c r="G119" s="115">
        <v>500</v>
      </c>
      <c r="H119" s="117">
        <f>CPU!$J$1131</f>
        <v>41.272877097224999</v>
      </c>
      <c r="I119" s="117">
        <f t="shared" si="4"/>
        <v>20636.438548612499</v>
      </c>
      <c r="K119" s="2"/>
      <c r="L119" s="73" t="s">
        <v>689</v>
      </c>
    </row>
    <row r="120" spans="1:12" ht="25.5" x14ac:dyDescent="0.25">
      <c r="A120" s="99" t="s">
        <v>652</v>
      </c>
      <c r="B120" s="202" t="s">
        <v>692</v>
      </c>
      <c r="C120" s="202"/>
      <c r="D120" s="202"/>
      <c r="E120" s="202"/>
      <c r="F120" s="127" t="s">
        <v>184</v>
      </c>
      <c r="G120" s="115">
        <v>400</v>
      </c>
      <c r="H120" s="117">
        <f>CPU!$J$1142</f>
        <v>56.011297098374989</v>
      </c>
      <c r="I120" s="117">
        <f t="shared" si="4"/>
        <v>22404.518839349996</v>
      </c>
      <c r="K120" s="2"/>
      <c r="L120" s="73" t="s">
        <v>691</v>
      </c>
    </row>
    <row r="121" spans="1:12" ht="25.5" x14ac:dyDescent="0.25">
      <c r="A121" s="99" t="s">
        <v>653</v>
      </c>
      <c r="B121" s="202" t="s">
        <v>694</v>
      </c>
      <c r="C121" s="202"/>
      <c r="D121" s="202"/>
      <c r="E121" s="202"/>
      <c r="F121" s="127" t="s">
        <v>184</v>
      </c>
      <c r="G121" s="115">
        <v>300</v>
      </c>
      <c r="H121" s="117">
        <f>CPU!$J$1153</f>
        <v>73.534601030399983</v>
      </c>
      <c r="I121" s="117">
        <f t="shared" si="4"/>
        <v>22060.380309119995</v>
      </c>
      <c r="K121" s="2"/>
      <c r="L121" s="73" t="s">
        <v>693</v>
      </c>
    </row>
    <row r="122" spans="1:12" ht="25.5" x14ac:dyDescent="0.25">
      <c r="A122" s="99" t="s">
        <v>654</v>
      </c>
      <c r="B122" s="202" t="s">
        <v>696</v>
      </c>
      <c r="C122" s="202"/>
      <c r="D122" s="202"/>
      <c r="E122" s="202"/>
      <c r="F122" s="127" t="s">
        <v>184</v>
      </c>
      <c r="G122" s="115">
        <v>150</v>
      </c>
      <c r="H122" s="117">
        <f>CPU!$J$1164</f>
        <v>94.616368698599985</v>
      </c>
      <c r="I122" s="117">
        <f t="shared" si="4"/>
        <v>14192.455304789997</v>
      </c>
      <c r="K122" s="2"/>
      <c r="L122" s="73" t="s">
        <v>695</v>
      </c>
    </row>
    <row r="123" spans="1:12" ht="25.5" x14ac:dyDescent="0.25">
      <c r="A123" s="99" t="s">
        <v>655</v>
      </c>
      <c r="B123" s="202" t="s">
        <v>698</v>
      </c>
      <c r="C123" s="202"/>
      <c r="D123" s="202"/>
      <c r="E123" s="202"/>
      <c r="F123" s="127" t="s">
        <v>184</v>
      </c>
      <c r="G123" s="115">
        <v>150</v>
      </c>
      <c r="H123" s="117">
        <f>CPU!$J$1175</f>
        <v>116.53193532532498</v>
      </c>
      <c r="I123" s="117">
        <f t="shared" si="4"/>
        <v>17479.790298798747</v>
      </c>
      <c r="K123" s="2"/>
      <c r="L123" s="73" t="s">
        <v>697</v>
      </c>
    </row>
    <row r="124" spans="1:12" ht="25.5" x14ac:dyDescent="0.25">
      <c r="A124" s="99" t="s">
        <v>656</v>
      </c>
      <c r="B124" s="202" t="s">
        <v>700</v>
      </c>
      <c r="C124" s="202"/>
      <c r="D124" s="202"/>
      <c r="E124" s="202"/>
      <c r="F124" s="127" t="s">
        <v>184</v>
      </c>
      <c r="G124" s="115">
        <v>150</v>
      </c>
      <c r="H124" s="117">
        <f>CPU!$J$1186</f>
        <v>142.28740286909999</v>
      </c>
      <c r="I124" s="117">
        <f t="shared" si="4"/>
        <v>21343.110430364999</v>
      </c>
      <c r="K124" s="2"/>
      <c r="L124" s="73" t="s">
        <v>699</v>
      </c>
    </row>
    <row r="125" spans="1:12" ht="25.5" x14ac:dyDescent="0.25">
      <c r="A125" s="99" t="s">
        <v>657</v>
      </c>
      <c r="B125" s="202" t="s">
        <v>702</v>
      </c>
      <c r="C125" s="202"/>
      <c r="D125" s="202"/>
      <c r="E125" s="202"/>
      <c r="F125" s="127" t="s">
        <v>184</v>
      </c>
      <c r="G125" s="115">
        <v>150</v>
      </c>
      <c r="H125" s="117">
        <f>CPU!$J$1197</f>
        <v>186.13246516402498</v>
      </c>
      <c r="I125" s="117">
        <f t="shared" si="4"/>
        <v>27919.869774603747</v>
      </c>
      <c r="K125" s="2"/>
      <c r="L125" s="73" t="s">
        <v>701</v>
      </c>
    </row>
    <row r="126" spans="1:12" ht="25.5" x14ac:dyDescent="0.25">
      <c r="A126" s="99" t="s">
        <v>658</v>
      </c>
      <c r="B126" s="202" t="s">
        <v>740</v>
      </c>
      <c r="C126" s="202"/>
      <c r="D126" s="202"/>
      <c r="E126" s="202"/>
      <c r="F126" s="127" t="s">
        <v>184</v>
      </c>
      <c r="G126" s="115">
        <v>200</v>
      </c>
      <c r="H126" s="117">
        <f>CPU!$J$1208</f>
        <v>29.454035726947502</v>
      </c>
      <c r="I126" s="117">
        <f t="shared" si="4"/>
        <v>5890.8071453895009</v>
      </c>
      <c r="K126" s="2"/>
      <c r="L126" s="73" t="s">
        <v>741</v>
      </c>
    </row>
    <row r="127" spans="1:12" ht="25.5" x14ac:dyDescent="0.25">
      <c r="A127" s="99" t="s">
        <v>659</v>
      </c>
      <c r="B127" s="202" t="s">
        <v>744</v>
      </c>
      <c r="C127" s="202"/>
      <c r="D127" s="202"/>
      <c r="E127" s="202"/>
      <c r="F127" s="127" t="s">
        <v>184</v>
      </c>
      <c r="G127" s="115">
        <v>200</v>
      </c>
      <c r="H127" s="117">
        <f>CPU!$J$1219</f>
        <v>42.545565685462499</v>
      </c>
      <c r="I127" s="117">
        <f t="shared" si="4"/>
        <v>8509.1131370924995</v>
      </c>
      <c r="K127" s="2"/>
      <c r="L127" s="73" t="s">
        <v>742</v>
      </c>
    </row>
    <row r="128" spans="1:12" ht="25.5" x14ac:dyDescent="0.25">
      <c r="A128" s="99" t="s">
        <v>660</v>
      </c>
      <c r="B128" s="202" t="s">
        <v>745</v>
      </c>
      <c r="C128" s="202"/>
      <c r="D128" s="202"/>
      <c r="E128" s="202"/>
      <c r="F128" s="127" t="s">
        <v>184</v>
      </c>
      <c r="G128" s="115">
        <v>200</v>
      </c>
      <c r="H128" s="117">
        <f>CPU!$J$1230</f>
        <v>54.525200448127492</v>
      </c>
      <c r="I128" s="117">
        <f t="shared" si="4"/>
        <v>10905.040089625498</v>
      </c>
      <c r="K128" s="2"/>
      <c r="L128" s="73" t="s">
        <v>743</v>
      </c>
    </row>
    <row r="129" spans="1:12" ht="26.25" thickBot="1" x14ac:dyDescent="0.3">
      <c r="A129" s="99" t="s">
        <v>661</v>
      </c>
      <c r="B129" s="202" t="s">
        <v>747</v>
      </c>
      <c r="C129" s="202"/>
      <c r="D129" s="202"/>
      <c r="E129" s="202"/>
      <c r="F129" s="127" t="s">
        <v>184</v>
      </c>
      <c r="G129" s="115">
        <v>200</v>
      </c>
      <c r="H129" s="117">
        <f>CPU!$J$1240</f>
        <v>38.997876084097499</v>
      </c>
      <c r="I129" s="117">
        <f t="shared" si="4"/>
        <v>7799.5752168194995</v>
      </c>
      <c r="K129" s="2"/>
      <c r="L129" s="73" t="s">
        <v>746</v>
      </c>
    </row>
    <row r="130" spans="1:12" ht="33.75" customHeight="1" thickBot="1" x14ac:dyDescent="0.3">
      <c r="A130" s="98">
        <v>5</v>
      </c>
      <c r="B130" s="177" t="s">
        <v>762</v>
      </c>
      <c r="C130" s="178"/>
      <c r="D130" s="178"/>
      <c r="E130" s="179"/>
      <c r="F130" s="9"/>
      <c r="G130" s="9"/>
      <c r="H130" s="11"/>
      <c r="I130" s="10">
        <f>SUM(I131:I154)</f>
        <v>2296638.1248487425</v>
      </c>
      <c r="K130" s="2"/>
      <c r="L130" s="116"/>
    </row>
    <row r="131" spans="1:12" ht="25.5" x14ac:dyDescent="0.25">
      <c r="A131" s="126" t="s">
        <v>763</v>
      </c>
      <c r="B131" s="186" t="s">
        <v>788</v>
      </c>
      <c r="C131" s="186"/>
      <c r="D131" s="186"/>
      <c r="E131" s="186"/>
      <c r="F131" s="127" t="s">
        <v>787</v>
      </c>
      <c r="G131" s="115">
        <v>300</v>
      </c>
      <c r="H131" s="117">
        <f>CPU!$J$1249</f>
        <v>29.932594470000002</v>
      </c>
      <c r="I131" s="117">
        <f>H131*G131</f>
        <v>8979.7783410000011</v>
      </c>
      <c r="K131" s="2"/>
      <c r="L131" s="116" t="s">
        <v>176</v>
      </c>
    </row>
    <row r="132" spans="1:12" ht="25.5" x14ac:dyDescent="0.25">
      <c r="A132" s="99" t="s">
        <v>764</v>
      </c>
      <c r="B132" s="171" t="s">
        <v>796</v>
      </c>
      <c r="C132" s="172"/>
      <c r="D132" s="172"/>
      <c r="E132" s="173"/>
      <c r="F132" s="127" t="s">
        <v>2</v>
      </c>
      <c r="G132" s="115">
        <v>150</v>
      </c>
      <c r="H132" s="117">
        <f>CPU!$J$1261</f>
        <v>33.261085494675001</v>
      </c>
      <c r="I132" s="117">
        <f t="shared" ref="I132:I154" si="5">H132*G132</f>
        <v>4989.1628242012503</v>
      </c>
      <c r="K132" s="2"/>
      <c r="L132" s="73" t="s">
        <v>789</v>
      </c>
    </row>
    <row r="133" spans="1:12" ht="25.5" x14ac:dyDescent="0.25">
      <c r="A133" s="99" t="s">
        <v>765</v>
      </c>
      <c r="B133" s="171" t="s">
        <v>794</v>
      </c>
      <c r="C133" s="172"/>
      <c r="D133" s="172"/>
      <c r="E133" s="173"/>
      <c r="F133" s="127" t="s">
        <v>2</v>
      </c>
      <c r="G133" s="115">
        <v>200</v>
      </c>
      <c r="H133" s="117">
        <f>CPU!$J$1274</f>
        <v>59.352612579899997</v>
      </c>
      <c r="I133" s="117">
        <f t="shared" si="5"/>
        <v>11870.522515979999</v>
      </c>
      <c r="K133" s="2"/>
      <c r="L133" s="73" t="s">
        <v>790</v>
      </c>
    </row>
    <row r="134" spans="1:12" ht="25.5" x14ac:dyDescent="0.25">
      <c r="A134" s="99" t="s">
        <v>766</v>
      </c>
      <c r="B134" s="171" t="s">
        <v>795</v>
      </c>
      <c r="C134" s="172"/>
      <c r="D134" s="172"/>
      <c r="E134" s="173"/>
      <c r="F134" s="127" t="s">
        <v>2</v>
      </c>
      <c r="G134" s="115">
        <v>200</v>
      </c>
      <c r="H134" s="117">
        <f>CPU!$J$1287</f>
        <v>78.381407798775001</v>
      </c>
      <c r="I134" s="117">
        <f t="shared" si="5"/>
        <v>15676.281559755</v>
      </c>
      <c r="K134" s="2"/>
      <c r="L134" s="73" t="s">
        <v>791</v>
      </c>
    </row>
    <row r="135" spans="1:12" ht="25.5" x14ac:dyDescent="0.25">
      <c r="A135" s="99" t="s">
        <v>767</v>
      </c>
      <c r="B135" s="171" t="s">
        <v>808</v>
      </c>
      <c r="C135" s="172"/>
      <c r="D135" s="172"/>
      <c r="E135" s="173"/>
      <c r="F135" s="127" t="s">
        <v>2</v>
      </c>
      <c r="G135" s="115">
        <v>200</v>
      </c>
      <c r="H135" s="117">
        <f>CPU!$J$1299</f>
        <v>52.289880713550005</v>
      </c>
      <c r="I135" s="117">
        <f t="shared" si="5"/>
        <v>10457.97614271</v>
      </c>
      <c r="K135" s="2"/>
      <c r="L135" s="73" t="s">
        <v>792</v>
      </c>
    </row>
    <row r="136" spans="1:12" ht="25.5" x14ac:dyDescent="0.25">
      <c r="A136" s="99" t="s">
        <v>768</v>
      </c>
      <c r="B136" s="171" t="s">
        <v>809</v>
      </c>
      <c r="C136" s="172"/>
      <c r="D136" s="172"/>
      <c r="E136" s="173"/>
      <c r="F136" s="127" t="s">
        <v>2</v>
      </c>
      <c r="G136" s="115">
        <v>100</v>
      </c>
      <c r="H136" s="117">
        <f>CPU!$J$1311</f>
        <v>71.318675932424995</v>
      </c>
      <c r="I136" s="117">
        <f t="shared" si="5"/>
        <v>7131.8675932424994</v>
      </c>
      <c r="K136" s="2"/>
      <c r="L136" s="73" t="s">
        <v>793</v>
      </c>
    </row>
    <row r="137" spans="1:12" ht="25.5" x14ac:dyDescent="0.25">
      <c r="A137" s="99" t="s">
        <v>769</v>
      </c>
      <c r="B137" s="193" t="s">
        <v>812</v>
      </c>
      <c r="C137" s="194"/>
      <c r="D137" s="194"/>
      <c r="E137" s="195"/>
      <c r="F137" s="127" t="s">
        <v>2</v>
      </c>
      <c r="G137" s="115">
        <v>100</v>
      </c>
      <c r="H137" s="117">
        <f>CPU!$J$1327</f>
        <v>194.84207235</v>
      </c>
      <c r="I137" s="117">
        <f t="shared" si="5"/>
        <v>19484.207234999998</v>
      </c>
      <c r="K137" s="2"/>
      <c r="L137" s="116" t="s">
        <v>176</v>
      </c>
    </row>
    <row r="138" spans="1:12" ht="25.5" x14ac:dyDescent="0.25">
      <c r="A138" s="99" t="s">
        <v>770</v>
      </c>
      <c r="B138" s="193" t="s">
        <v>813</v>
      </c>
      <c r="C138" s="194"/>
      <c r="D138" s="194"/>
      <c r="E138" s="195"/>
      <c r="F138" s="127" t="s">
        <v>2</v>
      </c>
      <c r="G138" s="115">
        <v>100</v>
      </c>
      <c r="H138" s="117">
        <f>CPU!$J$1343</f>
        <v>398.03614470000002</v>
      </c>
      <c r="I138" s="117">
        <f t="shared" si="5"/>
        <v>39803.61447</v>
      </c>
      <c r="K138" s="2"/>
      <c r="L138" s="116" t="s">
        <v>176</v>
      </c>
    </row>
    <row r="139" spans="1:12" ht="25.5" x14ac:dyDescent="0.25">
      <c r="A139" s="99" t="s">
        <v>771</v>
      </c>
      <c r="B139" s="193" t="s">
        <v>814</v>
      </c>
      <c r="C139" s="194"/>
      <c r="D139" s="194"/>
      <c r="E139" s="195"/>
      <c r="F139" s="127" t="s">
        <v>2</v>
      </c>
      <c r="G139" s="115">
        <v>100</v>
      </c>
      <c r="H139" s="117">
        <f>CPU!$J$1359</f>
        <v>564.98758087500005</v>
      </c>
      <c r="I139" s="117">
        <f t="shared" si="5"/>
        <v>56498.758087500006</v>
      </c>
      <c r="K139" s="2"/>
      <c r="L139" s="116" t="s">
        <v>176</v>
      </c>
    </row>
    <row r="140" spans="1:12" ht="25.5" x14ac:dyDescent="0.25">
      <c r="A140" s="99" t="s">
        <v>772</v>
      </c>
      <c r="B140" s="193" t="s">
        <v>815</v>
      </c>
      <c r="C140" s="194"/>
      <c r="D140" s="194"/>
      <c r="E140" s="195"/>
      <c r="F140" s="127" t="s">
        <v>2</v>
      </c>
      <c r="G140" s="115">
        <v>300</v>
      </c>
      <c r="H140" s="117">
        <f>CPU!$J$1373</f>
        <v>773.0484223499999</v>
      </c>
      <c r="I140" s="117">
        <f t="shared" si="5"/>
        <v>231914.52670499997</v>
      </c>
      <c r="K140" s="2"/>
      <c r="L140" s="116" t="s">
        <v>176</v>
      </c>
    </row>
    <row r="141" spans="1:12" ht="25.5" x14ac:dyDescent="0.25">
      <c r="A141" s="99" t="s">
        <v>773</v>
      </c>
      <c r="B141" s="193" t="s">
        <v>816</v>
      </c>
      <c r="C141" s="194"/>
      <c r="D141" s="194"/>
      <c r="E141" s="195"/>
      <c r="F141" s="127" t="s">
        <v>2</v>
      </c>
      <c r="G141" s="115">
        <v>300</v>
      </c>
      <c r="H141" s="117">
        <f>CPU!$J$1387</f>
        <v>1805.5830446999998</v>
      </c>
      <c r="I141" s="117">
        <f t="shared" si="5"/>
        <v>541674.91340999992</v>
      </c>
      <c r="K141" s="2"/>
      <c r="L141" s="116" t="s">
        <v>176</v>
      </c>
    </row>
    <row r="142" spans="1:12" ht="25.5" x14ac:dyDescent="0.25">
      <c r="A142" s="99" t="s">
        <v>774</v>
      </c>
      <c r="B142" s="193" t="s">
        <v>817</v>
      </c>
      <c r="C142" s="194"/>
      <c r="D142" s="194"/>
      <c r="E142" s="195"/>
      <c r="F142" s="127" t="s">
        <v>2</v>
      </c>
      <c r="G142" s="115">
        <v>300</v>
      </c>
      <c r="H142" s="117">
        <f>CPU!$J$1401</f>
        <v>3348.2524308749994</v>
      </c>
      <c r="I142" s="117">
        <f t="shared" si="5"/>
        <v>1004475.7292624998</v>
      </c>
      <c r="K142" s="2"/>
      <c r="L142" s="116" t="s">
        <v>176</v>
      </c>
    </row>
    <row r="143" spans="1:12" ht="25.5" x14ac:dyDescent="0.25">
      <c r="A143" s="99" t="s">
        <v>775</v>
      </c>
      <c r="B143" s="193" t="s">
        <v>818</v>
      </c>
      <c r="C143" s="194"/>
      <c r="D143" s="194"/>
      <c r="E143" s="195"/>
      <c r="F143" s="127" t="s">
        <v>2</v>
      </c>
      <c r="G143" s="115">
        <v>100</v>
      </c>
      <c r="H143" s="117">
        <f>CPU!$J$1415</f>
        <v>361.24262235000003</v>
      </c>
      <c r="I143" s="117">
        <f t="shared" si="5"/>
        <v>36124.262235000002</v>
      </c>
      <c r="K143" s="2"/>
      <c r="L143" s="116" t="s">
        <v>176</v>
      </c>
    </row>
    <row r="144" spans="1:12" ht="25.5" x14ac:dyDescent="0.25">
      <c r="A144" s="99" t="s">
        <v>776</v>
      </c>
      <c r="B144" s="193" t="s">
        <v>819</v>
      </c>
      <c r="C144" s="194"/>
      <c r="D144" s="194"/>
      <c r="E144" s="195"/>
      <c r="F144" s="127" t="s">
        <v>2</v>
      </c>
      <c r="G144" s="115">
        <v>100</v>
      </c>
      <c r="H144" s="117">
        <f>CPU!$J$1429</f>
        <v>819.17269469999997</v>
      </c>
      <c r="I144" s="117">
        <f t="shared" si="5"/>
        <v>81917.269469999999</v>
      </c>
      <c r="K144" s="2"/>
      <c r="L144" s="116" t="s">
        <v>176</v>
      </c>
    </row>
    <row r="145" spans="1:12" ht="25.5" x14ac:dyDescent="0.25">
      <c r="A145" s="99" t="s">
        <v>777</v>
      </c>
      <c r="B145" s="193" t="s">
        <v>820</v>
      </c>
      <c r="C145" s="194"/>
      <c r="D145" s="194"/>
      <c r="E145" s="195"/>
      <c r="F145" s="127" t="s">
        <v>2</v>
      </c>
      <c r="G145" s="115">
        <v>100</v>
      </c>
      <c r="H145" s="117">
        <f>CPU!$J$1443</f>
        <v>1402.8236808750003</v>
      </c>
      <c r="I145" s="117">
        <f t="shared" si="5"/>
        <v>140282.36808750001</v>
      </c>
      <c r="K145" s="2"/>
      <c r="L145" s="116" t="s">
        <v>176</v>
      </c>
    </row>
    <row r="146" spans="1:12" ht="25.5" x14ac:dyDescent="0.25">
      <c r="A146" s="99" t="s">
        <v>778</v>
      </c>
      <c r="B146" s="171" t="s">
        <v>825</v>
      </c>
      <c r="C146" s="172"/>
      <c r="D146" s="172"/>
      <c r="E146" s="173"/>
      <c r="F146" s="127" t="s">
        <v>2</v>
      </c>
      <c r="G146" s="115">
        <v>200</v>
      </c>
      <c r="H146" s="117">
        <f>CPU!$J$1453</f>
        <v>23.622464024999999</v>
      </c>
      <c r="I146" s="117">
        <f t="shared" si="5"/>
        <v>4724.4928049999999</v>
      </c>
      <c r="K146" s="2"/>
      <c r="L146" s="116" t="s">
        <v>176</v>
      </c>
    </row>
    <row r="147" spans="1:12" ht="25.5" x14ac:dyDescent="0.25">
      <c r="A147" s="99" t="s">
        <v>779</v>
      </c>
      <c r="B147" s="171" t="s">
        <v>826</v>
      </c>
      <c r="C147" s="172"/>
      <c r="D147" s="172"/>
      <c r="E147" s="173"/>
      <c r="F147" s="127" t="s">
        <v>2</v>
      </c>
      <c r="G147" s="115">
        <v>300</v>
      </c>
      <c r="H147" s="117">
        <f>CPU!$J$1463</f>
        <v>14.226464024999999</v>
      </c>
      <c r="I147" s="117">
        <f t="shared" si="5"/>
        <v>4267.9392074999996</v>
      </c>
      <c r="K147" s="2"/>
      <c r="L147" s="116" t="s">
        <v>176</v>
      </c>
    </row>
    <row r="148" spans="1:12" ht="25.5" x14ac:dyDescent="0.25">
      <c r="A148" s="99" t="s">
        <v>780</v>
      </c>
      <c r="B148" s="171" t="s">
        <v>827</v>
      </c>
      <c r="C148" s="172"/>
      <c r="D148" s="172"/>
      <c r="E148" s="173"/>
      <c r="F148" s="127" t="s">
        <v>2</v>
      </c>
      <c r="G148" s="115">
        <v>200</v>
      </c>
      <c r="H148" s="117">
        <f>CPU!$J$1473</f>
        <v>16.862564024999998</v>
      </c>
      <c r="I148" s="117">
        <f t="shared" si="5"/>
        <v>3372.5128049999994</v>
      </c>
      <c r="K148" s="2"/>
      <c r="L148" s="116" t="s">
        <v>176</v>
      </c>
    </row>
    <row r="149" spans="1:12" ht="25.5" x14ac:dyDescent="0.25">
      <c r="A149" s="99" t="s">
        <v>781</v>
      </c>
      <c r="B149" s="171" t="s">
        <v>828</v>
      </c>
      <c r="C149" s="172"/>
      <c r="D149" s="172"/>
      <c r="E149" s="173"/>
      <c r="F149" s="127" t="s">
        <v>2</v>
      </c>
      <c r="G149" s="115">
        <v>100</v>
      </c>
      <c r="H149" s="117">
        <f>CPU!$J$1483</f>
        <v>30.147464024999998</v>
      </c>
      <c r="I149" s="117">
        <f t="shared" si="5"/>
        <v>3014.7464024999999</v>
      </c>
      <c r="K149" s="2"/>
      <c r="L149" s="116" t="s">
        <v>176</v>
      </c>
    </row>
    <row r="150" spans="1:12" ht="25.5" x14ac:dyDescent="0.25">
      <c r="A150" s="99" t="s">
        <v>782</v>
      </c>
      <c r="B150" s="202" t="s">
        <v>834</v>
      </c>
      <c r="C150" s="202"/>
      <c r="D150" s="202"/>
      <c r="E150" s="202"/>
      <c r="F150" s="127" t="s">
        <v>2</v>
      </c>
      <c r="G150" s="115">
        <v>300</v>
      </c>
      <c r="H150" s="117">
        <f>CPU!$J$1493</f>
        <v>63.16985609999999</v>
      </c>
      <c r="I150" s="117">
        <f t="shared" si="5"/>
        <v>18950.956829999996</v>
      </c>
      <c r="K150" s="2"/>
      <c r="L150" s="116" t="s">
        <v>176</v>
      </c>
    </row>
    <row r="151" spans="1:12" ht="25.5" x14ac:dyDescent="0.25">
      <c r="A151" s="99" t="s">
        <v>783</v>
      </c>
      <c r="B151" s="171" t="s">
        <v>840</v>
      </c>
      <c r="C151" s="172"/>
      <c r="D151" s="172"/>
      <c r="E151" s="173"/>
      <c r="F151" s="127" t="s">
        <v>2</v>
      </c>
      <c r="G151" s="115">
        <v>300</v>
      </c>
      <c r="H151" s="117">
        <f>CPU!$J$1505</f>
        <v>40.398648847200008</v>
      </c>
      <c r="I151" s="117">
        <f t="shared" si="5"/>
        <v>12119.594654160002</v>
      </c>
      <c r="K151" s="2"/>
      <c r="L151" s="73" t="s">
        <v>836</v>
      </c>
    </row>
    <row r="152" spans="1:12" ht="25.5" x14ac:dyDescent="0.25">
      <c r="A152" s="99" t="s">
        <v>784</v>
      </c>
      <c r="B152" s="171" t="s">
        <v>841</v>
      </c>
      <c r="C152" s="172"/>
      <c r="D152" s="172"/>
      <c r="E152" s="173"/>
      <c r="F152" s="127" t="s">
        <v>2</v>
      </c>
      <c r="G152" s="115">
        <v>50</v>
      </c>
      <c r="H152" s="117">
        <f>CPU!$J$1517</f>
        <v>42.512748847200001</v>
      </c>
      <c r="I152" s="117">
        <f t="shared" si="5"/>
        <v>2125.63744236</v>
      </c>
      <c r="K152" s="2"/>
      <c r="L152" s="73" t="s">
        <v>837</v>
      </c>
    </row>
    <row r="153" spans="1:12" ht="25.5" x14ac:dyDescent="0.25">
      <c r="A153" s="99" t="s">
        <v>785</v>
      </c>
      <c r="B153" s="171" t="s">
        <v>842</v>
      </c>
      <c r="C153" s="172"/>
      <c r="D153" s="172"/>
      <c r="E153" s="173"/>
      <c r="F153" s="127" t="s">
        <v>2</v>
      </c>
      <c r="G153" s="115">
        <v>500</v>
      </c>
      <c r="H153" s="117">
        <f>CPU!$J$1529</f>
        <v>66.490175932424989</v>
      </c>
      <c r="I153" s="117">
        <f t="shared" si="5"/>
        <v>33245.087966212493</v>
      </c>
      <c r="K153" s="2"/>
      <c r="L153" s="73" t="s">
        <v>838</v>
      </c>
    </row>
    <row r="154" spans="1:12" ht="26.25" thickBot="1" x14ac:dyDescent="0.3">
      <c r="A154" s="99" t="s">
        <v>786</v>
      </c>
      <c r="B154" s="171" t="s">
        <v>843</v>
      </c>
      <c r="C154" s="172"/>
      <c r="D154" s="172"/>
      <c r="E154" s="173"/>
      <c r="F154" s="127" t="s">
        <v>2</v>
      </c>
      <c r="G154" s="115">
        <v>50</v>
      </c>
      <c r="H154" s="117">
        <f>CPU!$J$1541</f>
        <v>70.718375932424991</v>
      </c>
      <c r="I154" s="117">
        <f t="shared" si="5"/>
        <v>3535.9187966212494</v>
      </c>
      <c r="K154" s="2"/>
      <c r="L154" s="73" t="s">
        <v>839</v>
      </c>
    </row>
    <row r="155" spans="1:12" ht="16.5" thickBot="1" x14ac:dyDescent="0.3">
      <c r="A155" s="98">
        <v>6</v>
      </c>
      <c r="B155" s="177" t="s">
        <v>847</v>
      </c>
      <c r="C155" s="178"/>
      <c r="D155" s="178"/>
      <c r="E155" s="179"/>
      <c r="F155" s="9"/>
      <c r="G155" s="9"/>
      <c r="H155" s="11"/>
      <c r="I155" s="10">
        <f>SUM(I156:I169)</f>
        <v>622864.2222581862</v>
      </c>
      <c r="K155" s="2"/>
      <c r="L155" s="73"/>
    </row>
    <row r="156" spans="1:12" ht="25.5" x14ac:dyDescent="0.25">
      <c r="A156" s="126" t="s">
        <v>9</v>
      </c>
      <c r="B156" s="186" t="s">
        <v>858</v>
      </c>
      <c r="C156" s="186"/>
      <c r="D156" s="186"/>
      <c r="E156" s="186"/>
      <c r="F156" s="127" t="s">
        <v>2</v>
      </c>
      <c r="G156" s="115">
        <v>500</v>
      </c>
      <c r="H156" s="117">
        <f>CPU!$J$1550</f>
        <v>1.9453727805074998</v>
      </c>
      <c r="I156" s="117">
        <f>H156*G156</f>
        <v>972.68639025374989</v>
      </c>
      <c r="K156" s="2"/>
      <c r="L156" s="73" t="s">
        <v>859</v>
      </c>
    </row>
    <row r="157" spans="1:12" ht="25.5" x14ac:dyDescent="0.25">
      <c r="A157" s="99" t="s">
        <v>10</v>
      </c>
      <c r="B157" s="171" t="s">
        <v>863</v>
      </c>
      <c r="C157" s="172"/>
      <c r="D157" s="172"/>
      <c r="E157" s="173"/>
      <c r="F157" s="127" t="s">
        <v>2</v>
      </c>
      <c r="G157" s="115">
        <v>1000</v>
      </c>
      <c r="H157" s="117">
        <f>CPU!$J$1561</f>
        <v>52.508036914312505</v>
      </c>
      <c r="I157" s="117">
        <f t="shared" ref="I157" si="6">H157*G157</f>
        <v>52508.036914312506</v>
      </c>
      <c r="K157" s="2"/>
      <c r="L157" s="73" t="s">
        <v>870</v>
      </c>
    </row>
    <row r="158" spans="1:12" ht="25.5" x14ac:dyDescent="0.25">
      <c r="A158" s="99" t="s">
        <v>132</v>
      </c>
      <c r="B158" s="171" t="s">
        <v>864</v>
      </c>
      <c r="C158" s="172"/>
      <c r="D158" s="172"/>
      <c r="E158" s="173"/>
      <c r="F158" s="127" t="s">
        <v>2</v>
      </c>
      <c r="G158" s="115">
        <v>1000</v>
      </c>
      <c r="H158" s="117">
        <f>CPU!$J$1572</f>
        <v>73.035686914312492</v>
      </c>
      <c r="I158" s="117">
        <f t="shared" ref="I158:I169" si="7">H158*G158</f>
        <v>73035.686914312493</v>
      </c>
      <c r="K158" s="2"/>
      <c r="L158" s="116" t="s">
        <v>176</v>
      </c>
    </row>
    <row r="159" spans="1:12" ht="25.5" x14ac:dyDescent="0.25">
      <c r="A159" s="99" t="s">
        <v>134</v>
      </c>
      <c r="B159" s="171" t="s">
        <v>867</v>
      </c>
      <c r="C159" s="172"/>
      <c r="D159" s="172"/>
      <c r="E159" s="173"/>
      <c r="F159" s="127" t="s">
        <v>2</v>
      </c>
      <c r="G159" s="115">
        <v>300</v>
      </c>
      <c r="H159" s="117">
        <f>CPU!$J$1581</f>
        <v>37.27983321</v>
      </c>
      <c r="I159" s="117">
        <f t="shared" si="7"/>
        <v>11183.949962999999</v>
      </c>
      <c r="K159" s="2"/>
      <c r="L159" s="73" t="s">
        <v>862</v>
      </c>
    </row>
    <row r="160" spans="1:12" ht="25.5" x14ac:dyDescent="0.25">
      <c r="A160" s="99" t="s">
        <v>848</v>
      </c>
      <c r="B160" s="171" t="s">
        <v>875</v>
      </c>
      <c r="C160" s="172"/>
      <c r="D160" s="172"/>
      <c r="E160" s="173"/>
      <c r="F160" s="127" t="s">
        <v>2</v>
      </c>
      <c r="G160" s="115">
        <v>350</v>
      </c>
      <c r="H160" s="117">
        <f>CPU!$J$1591</f>
        <v>48.7218433975425</v>
      </c>
      <c r="I160" s="117">
        <f t="shared" si="7"/>
        <v>17052.645189139876</v>
      </c>
      <c r="K160" s="2"/>
      <c r="L160" s="73" t="s">
        <v>876</v>
      </c>
    </row>
    <row r="161" spans="1:12" ht="25.5" x14ac:dyDescent="0.25">
      <c r="A161" s="99" t="s">
        <v>849</v>
      </c>
      <c r="B161" s="171" t="s">
        <v>881</v>
      </c>
      <c r="C161" s="172"/>
      <c r="D161" s="172"/>
      <c r="E161" s="173"/>
      <c r="F161" s="127" t="s">
        <v>2</v>
      </c>
      <c r="G161" s="115">
        <v>350</v>
      </c>
      <c r="H161" s="117">
        <f>CPU!$J$1603</f>
        <v>307.13805315000002</v>
      </c>
      <c r="I161" s="117">
        <f t="shared" si="7"/>
        <v>107498.3186025</v>
      </c>
      <c r="K161" s="2"/>
      <c r="L161" s="116" t="s">
        <v>176</v>
      </c>
    </row>
    <row r="162" spans="1:12" ht="25.5" x14ac:dyDescent="0.25">
      <c r="A162" s="99" t="s">
        <v>850</v>
      </c>
      <c r="B162" s="171" t="s">
        <v>882</v>
      </c>
      <c r="C162" s="172"/>
      <c r="D162" s="172"/>
      <c r="E162" s="173"/>
      <c r="F162" s="127" t="s">
        <v>2</v>
      </c>
      <c r="G162" s="115">
        <v>150</v>
      </c>
      <c r="H162" s="117">
        <f>CPU!$J$1615</f>
        <v>348.19335314999995</v>
      </c>
      <c r="I162" s="117">
        <f t="shared" si="7"/>
        <v>52229.002972499991</v>
      </c>
      <c r="K162" s="2"/>
      <c r="L162" s="116" t="s">
        <v>176</v>
      </c>
    </row>
    <row r="163" spans="1:12" ht="25.5" x14ac:dyDescent="0.25">
      <c r="A163" s="99" t="s">
        <v>851</v>
      </c>
      <c r="B163" s="171" t="s">
        <v>885</v>
      </c>
      <c r="C163" s="172"/>
      <c r="D163" s="172"/>
      <c r="E163" s="173"/>
      <c r="F163" s="127" t="s">
        <v>2</v>
      </c>
      <c r="G163" s="115">
        <v>150</v>
      </c>
      <c r="H163" s="117">
        <f>CPU!$J$1627</f>
        <v>209.60235315</v>
      </c>
      <c r="I163" s="117">
        <f t="shared" si="7"/>
        <v>31440.352972500001</v>
      </c>
      <c r="K163" s="2"/>
      <c r="L163" s="116" t="s">
        <v>176</v>
      </c>
    </row>
    <row r="164" spans="1:12" ht="25.5" x14ac:dyDescent="0.25">
      <c r="A164" s="99" t="s">
        <v>852</v>
      </c>
      <c r="B164" s="171" t="s">
        <v>883</v>
      </c>
      <c r="C164" s="172"/>
      <c r="D164" s="172"/>
      <c r="E164" s="173"/>
      <c r="F164" s="127" t="s">
        <v>2</v>
      </c>
      <c r="G164" s="115">
        <v>502</v>
      </c>
      <c r="H164" s="117">
        <f>CPU!$J$1639</f>
        <v>250.65765314999999</v>
      </c>
      <c r="I164" s="117">
        <f t="shared" si="7"/>
        <v>125830.14188129999</v>
      </c>
      <c r="K164" s="2"/>
      <c r="L164" s="116" t="s">
        <v>176</v>
      </c>
    </row>
    <row r="165" spans="1:12" ht="25.5" x14ac:dyDescent="0.25">
      <c r="A165" s="99" t="s">
        <v>853</v>
      </c>
      <c r="B165" s="171" t="s">
        <v>887</v>
      </c>
      <c r="C165" s="172"/>
      <c r="D165" s="172"/>
      <c r="E165" s="173"/>
      <c r="F165" s="127" t="s">
        <v>2</v>
      </c>
      <c r="G165" s="115">
        <v>200</v>
      </c>
      <c r="H165" s="117">
        <f>CPU!$J$1651</f>
        <v>347.19942926250002</v>
      </c>
      <c r="I165" s="117">
        <f t="shared" si="7"/>
        <v>69439.885852500011</v>
      </c>
      <c r="K165" s="2"/>
      <c r="L165" s="116" t="s">
        <v>176</v>
      </c>
    </row>
    <row r="166" spans="1:12" ht="25.5" x14ac:dyDescent="0.25">
      <c r="A166" s="99" t="s">
        <v>854</v>
      </c>
      <c r="B166" s="171" t="s">
        <v>888</v>
      </c>
      <c r="C166" s="172"/>
      <c r="D166" s="172"/>
      <c r="E166" s="173"/>
      <c r="F166" s="127" t="s">
        <v>2</v>
      </c>
      <c r="G166" s="115">
        <v>200</v>
      </c>
      <c r="H166" s="117">
        <f>CPU!$J$1663</f>
        <v>350.33142926250002</v>
      </c>
      <c r="I166" s="117">
        <f t="shared" si="7"/>
        <v>70066.285852500005</v>
      </c>
      <c r="K166" s="2"/>
      <c r="L166" s="116" t="s">
        <v>176</v>
      </c>
    </row>
    <row r="167" spans="1:12" ht="45" customHeight="1" x14ac:dyDescent="0.25">
      <c r="A167" s="99" t="s">
        <v>855</v>
      </c>
      <c r="B167" s="171" t="s">
        <v>895</v>
      </c>
      <c r="C167" s="172"/>
      <c r="D167" s="172"/>
      <c r="E167" s="173"/>
      <c r="F167" s="127" t="s">
        <v>2</v>
      </c>
      <c r="G167" s="115">
        <v>20</v>
      </c>
      <c r="H167" s="117">
        <f>CPU!$J$1674</f>
        <v>222.83408744999997</v>
      </c>
      <c r="I167" s="117">
        <f t="shared" si="7"/>
        <v>4456.6817489999994</v>
      </c>
      <c r="K167" s="2"/>
      <c r="L167" s="73" t="s">
        <v>894</v>
      </c>
    </row>
    <row r="168" spans="1:12" ht="25.5" x14ac:dyDescent="0.25">
      <c r="A168" s="99" t="s">
        <v>856</v>
      </c>
      <c r="B168" s="171" t="s">
        <v>897</v>
      </c>
      <c r="C168" s="172"/>
      <c r="D168" s="172"/>
      <c r="E168" s="173"/>
      <c r="F168" s="127" t="s">
        <v>2</v>
      </c>
      <c r="G168" s="115">
        <v>20</v>
      </c>
      <c r="H168" s="117">
        <f>CPU!$J$1685</f>
        <v>101.727709968375</v>
      </c>
      <c r="I168" s="117">
        <f t="shared" si="7"/>
        <v>2034.5541993674999</v>
      </c>
      <c r="K168" s="2"/>
      <c r="L168" s="73" t="s">
        <v>896</v>
      </c>
    </row>
    <row r="169" spans="1:12" ht="26.25" thickBot="1" x14ac:dyDescent="0.3">
      <c r="A169" s="99" t="s">
        <v>857</v>
      </c>
      <c r="B169" s="171" t="s">
        <v>909</v>
      </c>
      <c r="C169" s="172"/>
      <c r="D169" s="172"/>
      <c r="E169" s="173"/>
      <c r="F169" s="127" t="s">
        <v>2</v>
      </c>
      <c r="G169" s="115">
        <v>10</v>
      </c>
      <c r="H169" s="117">
        <f>CPU!$J$1695</f>
        <v>511.59928049999996</v>
      </c>
      <c r="I169" s="117">
        <f t="shared" si="7"/>
        <v>5115.9928049999999</v>
      </c>
      <c r="K169" s="2"/>
      <c r="L169" s="116" t="s">
        <v>176</v>
      </c>
    </row>
    <row r="170" spans="1:12" ht="33.75" customHeight="1" thickBot="1" x14ac:dyDescent="0.3">
      <c r="A170" s="98">
        <v>7</v>
      </c>
      <c r="B170" s="177" t="s">
        <v>911</v>
      </c>
      <c r="C170" s="178"/>
      <c r="D170" s="178"/>
      <c r="E170" s="179"/>
      <c r="F170" s="9"/>
      <c r="G170" s="9"/>
      <c r="H170" s="11"/>
      <c r="I170" s="10">
        <f>SUM(I171:I187)</f>
        <v>256973.01137279085</v>
      </c>
      <c r="K170" s="2"/>
      <c r="L170" s="116"/>
    </row>
    <row r="171" spans="1:12" ht="25.5" x14ac:dyDescent="0.25">
      <c r="A171" s="126" t="s">
        <v>912</v>
      </c>
      <c r="B171" s="186" t="s">
        <v>919</v>
      </c>
      <c r="C171" s="186"/>
      <c r="D171" s="186"/>
      <c r="E171" s="186"/>
      <c r="F171" s="127" t="s">
        <v>2</v>
      </c>
      <c r="G171" s="115">
        <v>2</v>
      </c>
      <c r="H171" s="117">
        <f>CPU!$J$1705</f>
        <v>6421.983561</v>
      </c>
      <c r="I171" s="117">
        <f>H171*G171</f>
        <v>12843.967122</v>
      </c>
      <c r="K171" s="2"/>
      <c r="L171" s="116" t="s">
        <v>176</v>
      </c>
    </row>
    <row r="172" spans="1:12" ht="25.5" x14ac:dyDescent="0.25">
      <c r="A172" s="99" t="s">
        <v>172</v>
      </c>
      <c r="B172" s="171" t="s">
        <v>921</v>
      </c>
      <c r="C172" s="172"/>
      <c r="D172" s="172"/>
      <c r="E172" s="173"/>
      <c r="F172" s="127" t="s">
        <v>2</v>
      </c>
      <c r="G172" s="115">
        <v>6</v>
      </c>
      <c r="H172" s="117">
        <f>CPU!$J$1715</f>
        <v>503.67134024999996</v>
      </c>
      <c r="I172" s="117">
        <f t="shared" ref="I172" si="8">H172*G172</f>
        <v>3022.0280414999997</v>
      </c>
      <c r="K172" s="2"/>
      <c r="L172" s="116" t="s">
        <v>176</v>
      </c>
    </row>
    <row r="173" spans="1:12" ht="25.5" x14ac:dyDescent="0.25">
      <c r="A173" s="99" t="s">
        <v>173</v>
      </c>
      <c r="B173" s="171" t="s">
        <v>923</v>
      </c>
      <c r="C173" s="172"/>
      <c r="D173" s="172"/>
      <c r="E173" s="173"/>
      <c r="F173" s="127" t="s">
        <v>2</v>
      </c>
      <c r="G173" s="115">
        <v>60</v>
      </c>
      <c r="H173" s="117">
        <f>CPU!$J$1725</f>
        <v>275.37464024999997</v>
      </c>
      <c r="I173" s="117">
        <f t="shared" ref="I173:I187" si="9">H173*G173</f>
        <v>16522.478414999998</v>
      </c>
      <c r="K173" s="2"/>
      <c r="L173" s="116" t="s">
        <v>176</v>
      </c>
    </row>
    <row r="174" spans="1:12" ht="25.5" x14ac:dyDescent="0.25">
      <c r="A174" s="99" t="s">
        <v>174</v>
      </c>
      <c r="B174" s="183" t="s">
        <v>925</v>
      </c>
      <c r="C174" s="184"/>
      <c r="D174" s="184"/>
      <c r="E174" s="185"/>
      <c r="F174" s="127" t="s">
        <v>2</v>
      </c>
      <c r="G174" s="115">
        <v>100</v>
      </c>
      <c r="H174" s="117">
        <f>CPU!$J$1735</f>
        <v>8.87478561</v>
      </c>
      <c r="I174" s="117">
        <f t="shared" si="9"/>
        <v>887.47856100000001</v>
      </c>
      <c r="K174" s="2"/>
      <c r="L174" s="116" t="s">
        <v>176</v>
      </c>
    </row>
    <row r="175" spans="1:12" ht="25.5" x14ac:dyDescent="0.25">
      <c r="A175" s="99" t="s">
        <v>175</v>
      </c>
      <c r="B175" s="183" t="s">
        <v>926</v>
      </c>
      <c r="C175" s="184"/>
      <c r="D175" s="184"/>
      <c r="E175" s="185"/>
      <c r="F175" s="127" t="s">
        <v>2</v>
      </c>
      <c r="G175" s="115">
        <v>100</v>
      </c>
      <c r="H175" s="117">
        <f>CPU!$J$1745</f>
        <v>12.580985609999999</v>
      </c>
      <c r="I175" s="117">
        <f t="shared" si="9"/>
        <v>1258.0985609999998</v>
      </c>
      <c r="K175" s="2"/>
      <c r="L175" s="116" t="s">
        <v>176</v>
      </c>
    </row>
    <row r="176" spans="1:12" ht="25.5" x14ac:dyDescent="0.25">
      <c r="A176" s="99" t="s">
        <v>217</v>
      </c>
      <c r="B176" s="171" t="s">
        <v>929</v>
      </c>
      <c r="C176" s="172"/>
      <c r="D176" s="172"/>
      <c r="E176" s="173"/>
      <c r="F176" s="127" t="s">
        <v>2</v>
      </c>
      <c r="G176" s="115">
        <v>200</v>
      </c>
      <c r="H176" s="117">
        <f>CPU!$J$1756</f>
        <v>157.92222926250003</v>
      </c>
      <c r="I176" s="117">
        <f t="shared" si="9"/>
        <v>31584.445852500005</v>
      </c>
      <c r="K176" s="2"/>
      <c r="L176" s="116" t="s">
        <v>176</v>
      </c>
    </row>
    <row r="177" spans="1:12" ht="25.5" x14ac:dyDescent="0.25">
      <c r="A177" s="99" t="s">
        <v>219</v>
      </c>
      <c r="B177" s="171" t="s">
        <v>934</v>
      </c>
      <c r="C177" s="172"/>
      <c r="D177" s="172"/>
      <c r="E177" s="173"/>
      <c r="F177" s="127" t="s">
        <v>2</v>
      </c>
      <c r="G177" s="115">
        <v>5</v>
      </c>
      <c r="H177" s="117">
        <f>CPU!$J$1770</f>
        <v>1247.0019894</v>
      </c>
      <c r="I177" s="117">
        <f t="shared" si="9"/>
        <v>6235.0099469999996</v>
      </c>
      <c r="K177" s="2"/>
      <c r="L177" s="116" t="s">
        <v>176</v>
      </c>
    </row>
    <row r="178" spans="1:12" ht="25.5" x14ac:dyDescent="0.25">
      <c r="A178" s="99" t="s">
        <v>220</v>
      </c>
      <c r="B178" s="171" t="s">
        <v>940</v>
      </c>
      <c r="C178" s="172"/>
      <c r="D178" s="172"/>
      <c r="E178" s="173"/>
      <c r="F178" s="127" t="s">
        <v>2</v>
      </c>
      <c r="G178" s="115">
        <v>5</v>
      </c>
      <c r="H178" s="117">
        <f>CPU!$J$1808</f>
        <v>2702.8163156156725</v>
      </c>
      <c r="I178" s="117">
        <f t="shared" si="9"/>
        <v>13514.081578078363</v>
      </c>
      <c r="K178" s="2"/>
      <c r="L178" s="116" t="s">
        <v>176</v>
      </c>
    </row>
    <row r="179" spans="1:12" ht="25.5" x14ac:dyDescent="0.25">
      <c r="A179" s="99" t="s">
        <v>222</v>
      </c>
      <c r="B179" s="171" t="s">
        <v>999</v>
      </c>
      <c r="C179" s="172"/>
      <c r="D179" s="172"/>
      <c r="E179" s="173"/>
      <c r="F179" s="127" t="s">
        <v>2</v>
      </c>
      <c r="G179" s="115">
        <v>5</v>
      </c>
      <c r="H179" s="117">
        <f>CPU!$J$1818</f>
        <v>295.55317012500001</v>
      </c>
      <c r="I179" s="117">
        <f t="shared" si="9"/>
        <v>1477.765850625</v>
      </c>
      <c r="K179" s="2"/>
      <c r="L179" s="116" t="s">
        <v>176</v>
      </c>
    </row>
    <row r="180" spans="1:12" ht="25.5" x14ac:dyDescent="0.25">
      <c r="A180" s="99" t="s">
        <v>224</v>
      </c>
      <c r="B180" s="171" t="s">
        <v>1001</v>
      </c>
      <c r="C180" s="172"/>
      <c r="D180" s="172"/>
      <c r="E180" s="173"/>
      <c r="F180" s="127" t="s">
        <v>2</v>
      </c>
      <c r="G180" s="115">
        <v>5</v>
      </c>
      <c r="H180" s="117">
        <f>CPU!$J$1828</f>
        <v>203.21877926249999</v>
      </c>
      <c r="I180" s="117">
        <f t="shared" si="9"/>
        <v>1016.0938963125</v>
      </c>
      <c r="K180" s="2"/>
      <c r="L180" s="116" t="s">
        <v>176</v>
      </c>
    </row>
    <row r="181" spans="1:12" ht="25.5" x14ac:dyDescent="0.25">
      <c r="A181" s="99" t="s">
        <v>225</v>
      </c>
      <c r="B181" s="171" t="s">
        <v>1003</v>
      </c>
      <c r="C181" s="172"/>
      <c r="D181" s="172"/>
      <c r="E181" s="173"/>
      <c r="F181" s="127" t="s">
        <v>2</v>
      </c>
      <c r="G181" s="115">
        <v>100</v>
      </c>
      <c r="H181" s="117">
        <f>CPU!$J$1838</f>
        <v>10.088239207500001</v>
      </c>
      <c r="I181" s="117">
        <f t="shared" si="9"/>
        <v>1008.8239207500001</v>
      </c>
      <c r="K181" s="2"/>
      <c r="L181" s="116" t="s">
        <v>176</v>
      </c>
    </row>
    <row r="182" spans="1:12" ht="25.5" x14ac:dyDescent="0.25">
      <c r="A182" s="99" t="s">
        <v>913</v>
      </c>
      <c r="B182" s="171" t="s">
        <v>1004</v>
      </c>
      <c r="C182" s="172"/>
      <c r="D182" s="172"/>
      <c r="E182" s="173"/>
      <c r="F182" s="127" t="s">
        <v>2</v>
      </c>
      <c r="G182" s="115">
        <v>100</v>
      </c>
      <c r="H182" s="117">
        <f>CPU!$J$1848</f>
        <v>8.7832392074999994</v>
      </c>
      <c r="I182" s="117">
        <f t="shared" si="9"/>
        <v>878.32392074999996</v>
      </c>
      <c r="K182" s="2"/>
      <c r="L182" s="116" t="s">
        <v>176</v>
      </c>
    </row>
    <row r="183" spans="1:12" ht="25.5" x14ac:dyDescent="0.25">
      <c r="A183" s="99" t="s">
        <v>914</v>
      </c>
      <c r="B183" s="171" t="s">
        <v>1007</v>
      </c>
      <c r="C183" s="172"/>
      <c r="D183" s="172"/>
      <c r="E183" s="173"/>
      <c r="F183" s="127" t="s">
        <v>2</v>
      </c>
      <c r="G183" s="115">
        <v>100</v>
      </c>
      <c r="H183" s="117">
        <f>CPU!$J$1858</f>
        <v>119.31292012499999</v>
      </c>
      <c r="I183" s="117">
        <f t="shared" si="9"/>
        <v>11931.292012499998</v>
      </c>
      <c r="K183" s="2"/>
      <c r="L183" s="116" t="s">
        <v>176</v>
      </c>
    </row>
    <row r="184" spans="1:12" ht="25.5" x14ac:dyDescent="0.25">
      <c r="A184" s="99" t="s">
        <v>915</v>
      </c>
      <c r="B184" s="183" t="s">
        <v>1013</v>
      </c>
      <c r="C184" s="184"/>
      <c r="D184" s="184"/>
      <c r="E184" s="185"/>
      <c r="F184" s="127" t="s">
        <v>2</v>
      </c>
      <c r="G184" s="115">
        <v>3</v>
      </c>
      <c r="H184" s="117">
        <f>CPU!$J$1868</f>
        <v>8639.992972349999</v>
      </c>
      <c r="I184" s="117">
        <f t="shared" si="9"/>
        <v>25919.978917049997</v>
      </c>
      <c r="K184" s="2"/>
      <c r="L184" s="73" t="s">
        <v>1009</v>
      </c>
    </row>
    <row r="185" spans="1:12" ht="25.5" x14ac:dyDescent="0.25">
      <c r="A185" s="99" t="s">
        <v>916</v>
      </c>
      <c r="B185" s="187" t="s">
        <v>1014</v>
      </c>
      <c r="C185" s="188"/>
      <c r="D185" s="188"/>
      <c r="E185" s="189"/>
      <c r="F185" s="127" t="s">
        <v>2</v>
      </c>
      <c r="G185" s="115">
        <v>3</v>
      </c>
      <c r="H185" s="117">
        <f>CPU!$J$1878</f>
        <v>10677.960665437498</v>
      </c>
      <c r="I185" s="117">
        <f t="shared" si="9"/>
        <v>32033.881996312495</v>
      </c>
      <c r="K185" s="2"/>
      <c r="L185" s="73" t="s">
        <v>1010</v>
      </c>
    </row>
    <row r="186" spans="1:12" ht="25.5" x14ac:dyDescent="0.25">
      <c r="A186" s="99" t="s">
        <v>917</v>
      </c>
      <c r="B186" s="190" t="s">
        <v>1015</v>
      </c>
      <c r="C186" s="191"/>
      <c r="D186" s="191"/>
      <c r="E186" s="192"/>
      <c r="F186" s="127" t="s">
        <v>2</v>
      </c>
      <c r="G186" s="115">
        <v>3</v>
      </c>
      <c r="H186" s="117">
        <f>CPU!$J$1888</f>
        <v>13455.993858525</v>
      </c>
      <c r="I186" s="117">
        <f t="shared" si="9"/>
        <v>40367.981575575002</v>
      </c>
      <c r="K186" s="2"/>
      <c r="L186" s="73" t="s">
        <v>1011</v>
      </c>
    </row>
    <row r="187" spans="1:12" ht="26.25" thickBot="1" x14ac:dyDescent="0.3">
      <c r="A187" s="99" t="s">
        <v>918</v>
      </c>
      <c r="B187" s="183" t="s">
        <v>1016</v>
      </c>
      <c r="C187" s="184"/>
      <c r="D187" s="184"/>
      <c r="E187" s="185"/>
      <c r="F187" s="127" t="s">
        <v>2</v>
      </c>
      <c r="G187" s="115">
        <v>3</v>
      </c>
      <c r="H187" s="117">
        <f>CPU!$J$1898</f>
        <v>18823.760401612501</v>
      </c>
      <c r="I187" s="117">
        <f t="shared" si="9"/>
        <v>56471.281204837505</v>
      </c>
      <c r="K187" s="2"/>
      <c r="L187" s="73" t="s">
        <v>1012</v>
      </c>
    </row>
    <row r="188" spans="1:12" ht="16.5" thickBot="1" x14ac:dyDescent="0.3">
      <c r="A188" s="98">
        <v>8</v>
      </c>
      <c r="B188" s="177" t="s">
        <v>1127</v>
      </c>
      <c r="C188" s="178"/>
      <c r="D188" s="178"/>
      <c r="E188" s="179"/>
      <c r="F188" s="9"/>
      <c r="G188" s="9"/>
      <c r="H188" s="11"/>
      <c r="I188" s="10">
        <f>SUM(I189:I266)</f>
        <v>156514.63543678148</v>
      </c>
      <c r="K188" s="2"/>
      <c r="L188" s="73"/>
    </row>
    <row r="189" spans="1:12" ht="25.5" x14ac:dyDescent="0.25">
      <c r="A189" s="126" t="s">
        <v>1027</v>
      </c>
      <c r="B189" s="180" t="s">
        <v>1105</v>
      </c>
      <c r="C189" s="181"/>
      <c r="D189" s="181"/>
      <c r="E189" s="182"/>
      <c r="F189" s="127" t="s">
        <v>2</v>
      </c>
      <c r="G189" s="115">
        <v>15</v>
      </c>
      <c r="H189" s="117">
        <f>CPU!$J$1908</f>
        <v>638.16464024999993</v>
      </c>
      <c r="I189" s="117">
        <f>H189*G189</f>
        <v>9572.4696037499998</v>
      </c>
      <c r="K189" s="2"/>
      <c r="L189" s="116" t="s">
        <v>176</v>
      </c>
    </row>
    <row r="190" spans="1:12" ht="25.5" x14ac:dyDescent="0.25">
      <c r="A190" s="99" t="s">
        <v>1028</v>
      </c>
      <c r="B190" s="171" t="s">
        <v>1106</v>
      </c>
      <c r="C190" s="172"/>
      <c r="D190" s="172"/>
      <c r="E190" s="173"/>
      <c r="F190" s="127" t="s">
        <v>2</v>
      </c>
      <c r="G190" s="115">
        <v>50</v>
      </c>
      <c r="H190" s="117">
        <f>CPU!$J$1918</f>
        <v>90.574856099999991</v>
      </c>
      <c r="I190" s="117">
        <f t="shared" ref="I190" si="10">H190*G190</f>
        <v>4528.7428049999999</v>
      </c>
      <c r="K190" s="2"/>
      <c r="L190" s="116" t="s">
        <v>176</v>
      </c>
    </row>
    <row r="191" spans="1:12" ht="25.5" x14ac:dyDescent="0.25">
      <c r="A191" s="99" t="s">
        <v>1029</v>
      </c>
      <c r="B191" s="171" t="s">
        <v>1107</v>
      </c>
      <c r="C191" s="172"/>
      <c r="D191" s="172"/>
      <c r="E191" s="173"/>
      <c r="F191" s="127" t="s">
        <v>2</v>
      </c>
      <c r="G191" s="115">
        <v>50</v>
      </c>
      <c r="H191" s="117">
        <f>CPU!$J$1928</f>
        <v>7.4782392074999997</v>
      </c>
      <c r="I191" s="117">
        <f t="shared" ref="I191:I254" si="11">H191*G191</f>
        <v>373.91196037499998</v>
      </c>
      <c r="K191" s="2"/>
      <c r="L191" s="116" t="s">
        <v>176</v>
      </c>
    </row>
    <row r="192" spans="1:12" ht="25.5" x14ac:dyDescent="0.25">
      <c r="A192" s="99" t="s">
        <v>1030</v>
      </c>
      <c r="B192" s="171" t="s">
        <v>1108</v>
      </c>
      <c r="C192" s="172"/>
      <c r="D192" s="172"/>
      <c r="E192" s="173"/>
      <c r="F192" s="127" t="s">
        <v>2</v>
      </c>
      <c r="G192" s="115">
        <v>50</v>
      </c>
      <c r="H192" s="117">
        <f>CPU!$J$1938</f>
        <v>12.9070392075</v>
      </c>
      <c r="I192" s="117">
        <f t="shared" si="11"/>
        <v>645.35196037499998</v>
      </c>
      <c r="K192" s="2"/>
      <c r="L192" s="116" t="s">
        <v>176</v>
      </c>
    </row>
    <row r="193" spans="1:12" ht="25.5" x14ac:dyDescent="0.25">
      <c r="A193" s="99" t="s">
        <v>1031</v>
      </c>
      <c r="B193" s="171" t="s">
        <v>1113</v>
      </c>
      <c r="C193" s="172"/>
      <c r="D193" s="172"/>
      <c r="E193" s="173"/>
      <c r="F193" s="127" t="s">
        <v>2</v>
      </c>
      <c r="G193" s="115">
        <v>500</v>
      </c>
      <c r="H193" s="117">
        <f>CPU!$J$1948</f>
        <v>4.2091160062499995</v>
      </c>
      <c r="I193" s="117">
        <f t="shared" si="11"/>
        <v>2104.5580031249997</v>
      </c>
      <c r="K193" s="2"/>
      <c r="L193" s="116" t="s">
        <v>176</v>
      </c>
    </row>
    <row r="194" spans="1:12" ht="25.5" x14ac:dyDescent="0.25">
      <c r="A194" s="99" t="s">
        <v>1032</v>
      </c>
      <c r="B194" s="171" t="s">
        <v>1114</v>
      </c>
      <c r="C194" s="172"/>
      <c r="D194" s="172"/>
      <c r="E194" s="173"/>
      <c r="F194" s="127" t="s">
        <v>2</v>
      </c>
      <c r="G194" s="115">
        <v>500</v>
      </c>
      <c r="H194" s="117">
        <f>CPU!$J$1958</f>
        <v>4.4048660062499998</v>
      </c>
      <c r="I194" s="117">
        <f t="shared" si="11"/>
        <v>2202.4330031249997</v>
      </c>
      <c r="K194" s="2"/>
      <c r="L194" s="116" t="s">
        <v>176</v>
      </c>
    </row>
    <row r="195" spans="1:12" ht="25.5" x14ac:dyDescent="0.25">
      <c r="A195" s="99" t="s">
        <v>1033</v>
      </c>
      <c r="B195" s="171" t="s">
        <v>1115</v>
      </c>
      <c r="C195" s="172"/>
      <c r="D195" s="172"/>
      <c r="E195" s="173"/>
      <c r="F195" s="127" t="s">
        <v>2</v>
      </c>
      <c r="G195" s="115">
        <v>50</v>
      </c>
      <c r="H195" s="117">
        <f>CPU!$J$1968</f>
        <v>5.7098660062499995</v>
      </c>
      <c r="I195" s="117">
        <f t="shared" si="11"/>
        <v>285.49330031249997</v>
      </c>
      <c r="K195" s="2"/>
      <c r="L195" s="116" t="s">
        <v>176</v>
      </c>
    </row>
    <row r="196" spans="1:12" ht="25.5" x14ac:dyDescent="0.25">
      <c r="A196" s="99" t="s">
        <v>1034</v>
      </c>
      <c r="B196" s="171" t="s">
        <v>1116</v>
      </c>
      <c r="C196" s="172"/>
      <c r="D196" s="172"/>
      <c r="E196" s="173"/>
      <c r="F196" s="127" t="s">
        <v>2</v>
      </c>
      <c r="G196" s="115">
        <v>50</v>
      </c>
      <c r="H196" s="117">
        <f>CPU!$J$1978</f>
        <v>6.5059160062499997</v>
      </c>
      <c r="I196" s="117">
        <f t="shared" si="11"/>
        <v>325.29580031249998</v>
      </c>
      <c r="K196" s="2"/>
      <c r="L196" s="116" t="s">
        <v>176</v>
      </c>
    </row>
    <row r="197" spans="1:12" ht="25.5" x14ac:dyDescent="0.25">
      <c r="A197" s="99" t="s">
        <v>1035</v>
      </c>
      <c r="B197" s="171" t="s">
        <v>1121</v>
      </c>
      <c r="C197" s="172"/>
      <c r="D197" s="172"/>
      <c r="E197" s="173"/>
      <c r="F197" s="127" t="s">
        <v>2</v>
      </c>
      <c r="G197" s="115">
        <v>25</v>
      </c>
      <c r="H197" s="117">
        <f>CPU!$J$1988</f>
        <v>106.59632804999998</v>
      </c>
      <c r="I197" s="117">
        <f t="shared" si="11"/>
        <v>2664.9082012499994</v>
      </c>
      <c r="K197" s="2"/>
      <c r="L197" s="116" t="s">
        <v>176</v>
      </c>
    </row>
    <row r="198" spans="1:12" ht="25.5" x14ac:dyDescent="0.25">
      <c r="A198" s="99" t="s">
        <v>1036</v>
      </c>
      <c r="B198" s="171" t="s">
        <v>1122</v>
      </c>
      <c r="C198" s="172"/>
      <c r="D198" s="172"/>
      <c r="E198" s="173"/>
      <c r="F198" s="127" t="s">
        <v>2</v>
      </c>
      <c r="G198" s="115">
        <v>20</v>
      </c>
      <c r="H198" s="117">
        <f>CPU!$J$1998</f>
        <v>56.471278049999995</v>
      </c>
      <c r="I198" s="117">
        <f t="shared" si="11"/>
        <v>1129.425561</v>
      </c>
      <c r="K198" s="2"/>
      <c r="L198" s="116" t="s">
        <v>176</v>
      </c>
    </row>
    <row r="199" spans="1:12" ht="25.5" x14ac:dyDescent="0.25">
      <c r="A199" s="99" t="s">
        <v>1037</v>
      </c>
      <c r="B199" s="171" t="s">
        <v>1123</v>
      </c>
      <c r="C199" s="172"/>
      <c r="D199" s="172"/>
      <c r="E199" s="173"/>
      <c r="F199" s="127" t="s">
        <v>2</v>
      </c>
      <c r="G199" s="115">
        <v>20</v>
      </c>
      <c r="H199" s="117">
        <f>CPU!$J$2008</f>
        <v>132.51362804999999</v>
      </c>
      <c r="I199" s="117">
        <f t="shared" si="11"/>
        <v>2650.2725609999998</v>
      </c>
      <c r="K199" s="2"/>
      <c r="L199" s="116" t="s">
        <v>176</v>
      </c>
    </row>
    <row r="200" spans="1:12" ht="25.5" x14ac:dyDescent="0.25">
      <c r="A200" s="99" t="s">
        <v>1038</v>
      </c>
      <c r="B200" s="171" t="s">
        <v>1124</v>
      </c>
      <c r="C200" s="172"/>
      <c r="D200" s="172"/>
      <c r="E200" s="173"/>
      <c r="F200" s="127" t="s">
        <v>2</v>
      </c>
      <c r="G200" s="115">
        <v>20</v>
      </c>
      <c r="H200" s="117">
        <f>CPU!$J$2018</f>
        <v>208.21667804999998</v>
      </c>
      <c r="I200" s="117">
        <f t="shared" si="11"/>
        <v>4164.3335609999995</v>
      </c>
      <c r="K200" s="2"/>
      <c r="L200" s="116" t="s">
        <v>176</v>
      </c>
    </row>
    <row r="201" spans="1:12" ht="25.5" x14ac:dyDescent="0.25">
      <c r="A201" s="99" t="s">
        <v>1039</v>
      </c>
      <c r="B201" s="171" t="s">
        <v>1130</v>
      </c>
      <c r="C201" s="172"/>
      <c r="D201" s="172"/>
      <c r="E201" s="173"/>
      <c r="F201" s="127" t="s">
        <v>2</v>
      </c>
      <c r="G201" s="115">
        <v>50</v>
      </c>
      <c r="H201" s="117">
        <f>CPU!$J$2028</f>
        <v>30.428629354799995</v>
      </c>
      <c r="I201" s="117">
        <f t="shared" si="11"/>
        <v>1521.4314677399998</v>
      </c>
      <c r="K201" s="2"/>
      <c r="L201" s="73" t="s">
        <v>1137</v>
      </c>
    </row>
    <row r="202" spans="1:12" ht="25.5" x14ac:dyDescent="0.25">
      <c r="A202" s="99" t="s">
        <v>1040</v>
      </c>
      <c r="B202" s="171" t="s">
        <v>1131</v>
      </c>
      <c r="C202" s="172"/>
      <c r="D202" s="172"/>
      <c r="E202" s="173"/>
      <c r="F202" s="127" t="s">
        <v>2</v>
      </c>
      <c r="G202" s="115">
        <v>50</v>
      </c>
      <c r="H202" s="117">
        <f>CPU!$J$2038</f>
        <v>27.706123686599994</v>
      </c>
      <c r="I202" s="117">
        <f t="shared" si="11"/>
        <v>1385.3061843299997</v>
      </c>
      <c r="K202" s="2"/>
      <c r="L202" s="73" t="s">
        <v>1138</v>
      </c>
    </row>
    <row r="203" spans="1:12" ht="25.5" x14ac:dyDescent="0.25">
      <c r="A203" s="99" t="s">
        <v>1041</v>
      </c>
      <c r="B203" s="171" t="s">
        <v>1132</v>
      </c>
      <c r="C203" s="172"/>
      <c r="D203" s="172"/>
      <c r="E203" s="173"/>
      <c r="F203" s="127" t="s">
        <v>2</v>
      </c>
      <c r="G203" s="115">
        <v>25</v>
      </c>
      <c r="H203" s="117">
        <f>CPU!$J$2048</f>
        <v>56.544878099025006</v>
      </c>
      <c r="I203" s="117">
        <f t="shared" si="11"/>
        <v>1413.6219524756252</v>
      </c>
      <c r="K203" s="2"/>
      <c r="L203" s="73" t="s">
        <v>1139</v>
      </c>
    </row>
    <row r="204" spans="1:12" ht="25.5" x14ac:dyDescent="0.25">
      <c r="A204" s="99" t="s">
        <v>1042</v>
      </c>
      <c r="B204" s="171" t="s">
        <v>1133</v>
      </c>
      <c r="C204" s="172"/>
      <c r="D204" s="172"/>
      <c r="E204" s="173"/>
      <c r="F204" s="127" t="s">
        <v>2</v>
      </c>
      <c r="G204" s="115">
        <v>25</v>
      </c>
      <c r="H204" s="117">
        <f>CPU!$J$2058</f>
        <v>37.533635149725001</v>
      </c>
      <c r="I204" s="117">
        <f t="shared" si="11"/>
        <v>938.34087874312502</v>
      </c>
      <c r="K204" s="2"/>
      <c r="L204" s="73" t="s">
        <v>1140</v>
      </c>
    </row>
    <row r="205" spans="1:12" ht="25.5" x14ac:dyDescent="0.25">
      <c r="A205" s="99" t="s">
        <v>1043</v>
      </c>
      <c r="B205" s="171" t="s">
        <v>1135</v>
      </c>
      <c r="C205" s="172"/>
      <c r="D205" s="172"/>
      <c r="E205" s="173"/>
      <c r="F205" s="127" t="s">
        <v>2</v>
      </c>
      <c r="G205" s="115">
        <v>25</v>
      </c>
      <c r="H205" s="117">
        <f>CPU!$J$2068</f>
        <v>60.312552407775009</v>
      </c>
      <c r="I205" s="117">
        <f t="shared" si="11"/>
        <v>1507.8138101943753</v>
      </c>
      <c r="K205" s="2"/>
      <c r="L205" s="73" t="s">
        <v>1141</v>
      </c>
    </row>
    <row r="206" spans="1:12" ht="25.5" x14ac:dyDescent="0.25">
      <c r="A206" s="99" t="s">
        <v>1044</v>
      </c>
      <c r="B206" s="171" t="s">
        <v>1134</v>
      </c>
      <c r="C206" s="172"/>
      <c r="D206" s="172"/>
      <c r="E206" s="173"/>
      <c r="F206" s="127" t="s">
        <v>2</v>
      </c>
      <c r="G206" s="115">
        <v>100</v>
      </c>
      <c r="H206" s="117">
        <f>CPU!$J$2078</f>
        <v>20.429475195824999</v>
      </c>
      <c r="I206" s="117">
        <f t="shared" si="11"/>
        <v>2042.9475195824998</v>
      </c>
      <c r="K206" s="2"/>
      <c r="L206" s="73" t="s">
        <v>1142</v>
      </c>
    </row>
    <row r="207" spans="1:12" ht="25.5" x14ac:dyDescent="0.25">
      <c r="A207" s="99" t="s">
        <v>1045</v>
      </c>
      <c r="B207" s="171" t="s">
        <v>1136</v>
      </c>
      <c r="C207" s="172"/>
      <c r="D207" s="172"/>
      <c r="E207" s="173"/>
      <c r="F207" s="127" t="s">
        <v>2</v>
      </c>
      <c r="G207" s="115">
        <v>50</v>
      </c>
      <c r="H207" s="117">
        <f>CPU!$J$2088</f>
        <v>24.291795725775</v>
      </c>
      <c r="I207" s="117">
        <f t="shared" si="11"/>
        <v>1214.58978628875</v>
      </c>
      <c r="K207" s="2"/>
      <c r="L207" s="73" t="s">
        <v>1143</v>
      </c>
    </row>
    <row r="208" spans="1:12" ht="25.5" x14ac:dyDescent="0.25">
      <c r="A208" s="99" t="s">
        <v>1046</v>
      </c>
      <c r="B208" s="171" t="s">
        <v>1164</v>
      </c>
      <c r="C208" s="172"/>
      <c r="D208" s="172"/>
      <c r="E208" s="173"/>
      <c r="F208" s="127" t="s">
        <v>2</v>
      </c>
      <c r="G208" s="115">
        <v>20</v>
      </c>
      <c r="H208" s="117">
        <f>CPU!$J$2098</f>
        <v>12.581182012499999</v>
      </c>
      <c r="I208" s="117">
        <f t="shared" si="11"/>
        <v>251.62364024999999</v>
      </c>
      <c r="K208" s="2"/>
      <c r="L208" s="116" t="s">
        <v>176</v>
      </c>
    </row>
    <row r="209" spans="1:12" ht="25.5" x14ac:dyDescent="0.25">
      <c r="A209" s="99" t="s">
        <v>1047</v>
      </c>
      <c r="B209" s="171" t="s">
        <v>1165</v>
      </c>
      <c r="C209" s="172"/>
      <c r="D209" s="172"/>
      <c r="E209" s="173"/>
      <c r="F209" s="127" t="s">
        <v>2</v>
      </c>
      <c r="G209" s="115">
        <v>20</v>
      </c>
      <c r="H209" s="117">
        <f>CPU!$J$2108</f>
        <v>19.458532012500001</v>
      </c>
      <c r="I209" s="117">
        <f t="shared" si="11"/>
        <v>389.17064025000002</v>
      </c>
      <c r="K209" s="2"/>
      <c r="L209" s="116" t="s">
        <v>176</v>
      </c>
    </row>
    <row r="210" spans="1:12" ht="25.5" x14ac:dyDescent="0.25">
      <c r="A210" s="99" t="s">
        <v>1048</v>
      </c>
      <c r="B210" s="171" t="s">
        <v>1166</v>
      </c>
      <c r="C210" s="172"/>
      <c r="D210" s="172"/>
      <c r="E210" s="173"/>
      <c r="F210" s="127" t="s">
        <v>2</v>
      </c>
      <c r="G210" s="115">
        <v>20</v>
      </c>
      <c r="H210" s="117">
        <f>CPU!$J$2118</f>
        <v>38.407132012499993</v>
      </c>
      <c r="I210" s="117">
        <f t="shared" si="11"/>
        <v>768.14264024999989</v>
      </c>
      <c r="K210" s="2"/>
      <c r="L210" s="116" t="s">
        <v>176</v>
      </c>
    </row>
    <row r="211" spans="1:12" ht="25.5" x14ac:dyDescent="0.25">
      <c r="A211" s="99" t="s">
        <v>1049</v>
      </c>
      <c r="B211" s="171" t="s">
        <v>1170</v>
      </c>
      <c r="C211" s="172"/>
      <c r="D211" s="172"/>
      <c r="E211" s="173"/>
      <c r="F211" s="127" t="s">
        <v>2</v>
      </c>
      <c r="G211" s="115">
        <v>50</v>
      </c>
      <c r="H211" s="117">
        <f>CPU!$J$2128</f>
        <v>20.050852903199996</v>
      </c>
      <c r="I211" s="117">
        <f t="shared" si="11"/>
        <v>1002.5426451599998</v>
      </c>
      <c r="K211" s="2"/>
      <c r="L211" s="73" t="s">
        <v>1175</v>
      </c>
    </row>
    <row r="212" spans="1:12" ht="25.5" x14ac:dyDescent="0.25">
      <c r="A212" s="99" t="s">
        <v>1050</v>
      </c>
      <c r="B212" s="171" t="s">
        <v>1171</v>
      </c>
      <c r="C212" s="172"/>
      <c r="D212" s="172"/>
      <c r="E212" s="173"/>
      <c r="F212" s="127" t="s">
        <v>2</v>
      </c>
      <c r="G212" s="115">
        <v>50</v>
      </c>
      <c r="H212" s="117">
        <f>CPU!$J$2138</f>
        <v>17.966149124399998</v>
      </c>
      <c r="I212" s="117">
        <f t="shared" si="11"/>
        <v>898.30745621999984</v>
      </c>
      <c r="K212" s="2"/>
      <c r="L212" s="73" t="s">
        <v>1179</v>
      </c>
    </row>
    <row r="213" spans="1:12" ht="25.5" x14ac:dyDescent="0.25">
      <c r="A213" s="99" t="s">
        <v>1051</v>
      </c>
      <c r="B213" s="171" t="s">
        <v>1172</v>
      </c>
      <c r="C213" s="172"/>
      <c r="D213" s="172"/>
      <c r="E213" s="173"/>
      <c r="F213" s="127" t="s">
        <v>2</v>
      </c>
      <c r="G213" s="115">
        <v>20</v>
      </c>
      <c r="H213" s="117">
        <f>CPU!$J$2148</f>
        <v>33.657747741900003</v>
      </c>
      <c r="I213" s="117">
        <f t="shared" si="11"/>
        <v>673.15495483800009</v>
      </c>
      <c r="K213" s="2"/>
      <c r="L213" s="73" t="s">
        <v>1177</v>
      </c>
    </row>
    <row r="214" spans="1:12" ht="25.5" x14ac:dyDescent="0.25">
      <c r="A214" s="99" t="s">
        <v>1052</v>
      </c>
      <c r="B214" s="171" t="s">
        <v>1174</v>
      </c>
      <c r="C214" s="172"/>
      <c r="D214" s="172"/>
      <c r="E214" s="173"/>
      <c r="F214" s="127" t="s">
        <v>2</v>
      </c>
      <c r="G214" s="115">
        <v>20</v>
      </c>
      <c r="H214" s="117">
        <f>CPU!$J$2158</f>
        <v>24.069773433149997</v>
      </c>
      <c r="I214" s="117">
        <f t="shared" si="11"/>
        <v>481.39546866299997</v>
      </c>
      <c r="K214" s="2"/>
      <c r="L214" s="73" t="s">
        <v>1176</v>
      </c>
    </row>
    <row r="215" spans="1:12" ht="25.5" x14ac:dyDescent="0.25">
      <c r="A215" s="99" t="s">
        <v>1053</v>
      </c>
      <c r="B215" s="171" t="s">
        <v>1173</v>
      </c>
      <c r="C215" s="172"/>
      <c r="D215" s="172"/>
      <c r="E215" s="173"/>
      <c r="F215" s="127" t="s">
        <v>2</v>
      </c>
      <c r="G215" s="115">
        <v>20</v>
      </c>
      <c r="H215" s="117">
        <f>CPU!$J$2168</f>
        <v>56.908113110549991</v>
      </c>
      <c r="I215" s="117">
        <f t="shared" si="11"/>
        <v>1138.1622622109999</v>
      </c>
      <c r="K215" s="2"/>
      <c r="L215" s="73" t="s">
        <v>1178</v>
      </c>
    </row>
    <row r="216" spans="1:12" ht="25.5" x14ac:dyDescent="0.25">
      <c r="A216" s="99" t="s">
        <v>1054</v>
      </c>
      <c r="B216" s="171" t="s">
        <v>1195</v>
      </c>
      <c r="C216" s="172"/>
      <c r="D216" s="172"/>
      <c r="E216" s="173"/>
      <c r="F216" s="127" t="s">
        <v>2</v>
      </c>
      <c r="G216" s="115">
        <v>20</v>
      </c>
      <c r="H216" s="117">
        <f>CPU!$J$2178</f>
        <v>47.151236553749996</v>
      </c>
      <c r="I216" s="117">
        <f t="shared" si="11"/>
        <v>943.02473107499986</v>
      </c>
      <c r="K216" s="2"/>
      <c r="L216" s="73" t="s">
        <v>1194</v>
      </c>
    </row>
    <row r="217" spans="1:12" ht="25.5" x14ac:dyDescent="0.25">
      <c r="A217" s="99" t="s">
        <v>1055</v>
      </c>
      <c r="B217" s="183" t="s">
        <v>1199</v>
      </c>
      <c r="C217" s="184"/>
      <c r="D217" s="184"/>
      <c r="E217" s="185"/>
      <c r="F217" s="127" t="s">
        <v>2</v>
      </c>
      <c r="G217" s="115">
        <v>50</v>
      </c>
      <c r="H217" s="117">
        <f>CPU!$J$2188</f>
        <v>28.974928049999995</v>
      </c>
      <c r="I217" s="117">
        <f t="shared" si="11"/>
        <v>1448.7464024999997</v>
      </c>
      <c r="K217" s="2"/>
      <c r="L217" s="116" t="s">
        <v>176</v>
      </c>
    </row>
    <row r="218" spans="1:12" ht="25.5" x14ac:dyDescent="0.25">
      <c r="A218" s="99" t="s">
        <v>1056</v>
      </c>
      <c r="B218" s="183" t="s">
        <v>1200</v>
      </c>
      <c r="C218" s="184"/>
      <c r="D218" s="184"/>
      <c r="E218" s="185"/>
      <c r="F218" s="127" t="s">
        <v>2</v>
      </c>
      <c r="G218" s="115">
        <v>10</v>
      </c>
      <c r="H218" s="117">
        <f>CPU!$J$2198</f>
        <v>446.34928049999996</v>
      </c>
      <c r="I218" s="117">
        <f t="shared" si="11"/>
        <v>4463.4928049999999</v>
      </c>
      <c r="K218" s="2"/>
      <c r="L218" s="116" t="s">
        <v>176</v>
      </c>
    </row>
    <row r="219" spans="1:12" ht="25.5" x14ac:dyDescent="0.25">
      <c r="A219" s="99" t="s">
        <v>1057</v>
      </c>
      <c r="B219" s="183" t="s">
        <v>1203</v>
      </c>
      <c r="C219" s="184"/>
      <c r="D219" s="184"/>
      <c r="E219" s="185"/>
      <c r="F219" s="127" t="s">
        <v>2</v>
      </c>
      <c r="G219" s="115">
        <v>10</v>
      </c>
      <c r="H219" s="117">
        <f>CPU!$J$2208</f>
        <v>78.440320124999985</v>
      </c>
      <c r="I219" s="117">
        <f t="shared" si="11"/>
        <v>784.40320124999982</v>
      </c>
      <c r="K219" s="2"/>
      <c r="L219" s="116" t="s">
        <v>176</v>
      </c>
    </row>
    <row r="220" spans="1:12" ht="25.5" x14ac:dyDescent="0.25">
      <c r="A220" s="99" t="s">
        <v>1058</v>
      </c>
      <c r="B220" s="183" t="s">
        <v>1204</v>
      </c>
      <c r="C220" s="184"/>
      <c r="D220" s="184"/>
      <c r="E220" s="185"/>
      <c r="F220" s="127" t="s">
        <v>2</v>
      </c>
      <c r="G220" s="115">
        <v>30</v>
      </c>
      <c r="H220" s="117">
        <f>CPU!$J$2218</f>
        <v>64.946620124999981</v>
      </c>
      <c r="I220" s="117">
        <f t="shared" si="11"/>
        <v>1948.3986037499994</v>
      </c>
      <c r="K220" s="2"/>
      <c r="L220" s="116" t="s">
        <v>176</v>
      </c>
    </row>
    <row r="221" spans="1:12" ht="25.5" x14ac:dyDescent="0.25">
      <c r="A221" s="99" t="s">
        <v>1059</v>
      </c>
      <c r="B221" s="183" t="s">
        <v>1205</v>
      </c>
      <c r="C221" s="184"/>
      <c r="D221" s="184"/>
      <c r="E221" s="185"/>
      <c r="F221" s="127" t="s">
        <v>2</v>
      </c>
      <c r="G221" s="115">
        <v>200</v>
      </c>
      <c r="H221" s="117">
        <f>CPU!$J$2228</f>
        <v>73.089820124999989</v>
      </c>
      <c r="I221" s="117">
        <f t="shared" si="11"/>
        <v>14617.964024999997</v>
      </c>
      <c r="K221" s="2"/>
      <c r="L221" s="116" t="s">
        <v>176</v>
      </c>
    </row>
    <row r="222" spans="1:12" ht="25.5" x14ac:dyDescent="0.25">
      <c r="A222" s="99" t="s">
        <v>1060</v>
      </c>
      <c r="B222" s="171" t="s">
        <v>1209</v>
      </c>
      <c r="C222" s="172"/>
      <c r="D222" s="172"/>
      <c r="E222" s="173"/>
      <c r="F222" s="127" t="s">
        <v>2</v>
      </c>
      <c r="G222" s="115">
        <v>50</v>
      </c>
      <c r="H222" s="117">
        <f>CPU!$J$2238</f>
        <v>223.64767012499999</v>
      </c>
      <c r="I222" s="117">
        <f t="shared" si="11"/>
        <v>11182.38350625</v>
      </c>
      <c r="K222" s="2"/>
      <c r="L222" s="116" t="s">
        <v>176</v>
      </c>
    </row>
    <row r="223" spans="1:12" ht="25.5" x14ac:dyDescent="0.25">
      <c r="A223" s="99" t="s">
        <v>1061</v>
      </c>
      <c r="B223" s="171" t="s">
        <v>1210</v>
      </c>
      <c r="C223" s="172"/>
      <c r="D223" s="172"/>
      <c r="E223" s="173"/>
      <c r="F223" s="127" t="s">
        <v>2</v>
      </c>
      <c r="G223" s="115">
        <v>30</v>
      </c>
      <c r="H223" s="117">
        <f>CPU!$J$2248</f>
        <v>98.537320124999979</v>
      </c>
      <c r="I223" s="117">
        <f t="shared" si="11"/>
        <v>2956.1196037499994</v>
      </c>
      <c r="K223" s="2"/>
      <c r="L223" s="116" t="s">
        <v>176</v>
      </c>
    </row>
    <row r="224" spans="1:12" ht="25.5" x14ac:dyDescent="0.25">
      <c r="A224" s="99" t="s">
        <v>1062</v>
      </c>
      <c r="B224" s="171" t="s">
        <v>1211</v>
      </c>
      <c r="C224" s="172"/>
      <c r="D224" s="172"/>
      <c r="E224" s="173"/>
      <c r="F224" s="127" t="s">
        <v>2</v>
      </c>
      <c r="G224" s="115">
        <v>30</v>
      </c>
      <c r="H224" s="117">
        <f>CPU!$J$2258</f>
        <v>92.012320124999988</v>
      </c>
      <c r="I224" s="117">
        <f t="shared" si="11"/>
        <v>2760.3696037499994</v>
      </c>
      <c r="K224" s="2"/>
      <c r="L224" s="116" t="s">
        <v>176</v>
      </c>
    </row>
    <row r="225" spans="1:12" ht="25.5" x14ac:dyDescent="0.25">
      <c r="A225" s="99" t="s">
        <v>1063</v>
      </c>
      <c r="B225" s="171" t="s">
        <v>1214</v>
      </c>
      <c r="C225" s="172"/>
      <c r="D225" s="172"/>
      <c r="E225" s="173"/>
      <c r="F225" s="127" t="s">
        <v>2</v>
      </c>
      <c r="G225" s="115">
        <v>100</v>
      </c>
      <c r="H225" s="117">
        <f>CPU!$J$2268</f>
        <v>6.0820856099999991</v>
      </c>
      <c r="I225" s="117">
        <f t="shared" si="11"/>
        <v>608.20856099999992</v>
      </c>
      <c r="K225" s="2"/>
      <c r="L225" s="116" t="s">
        <v>176</v>
      </c>
    </row>
    <row r="226" spans="1:12" ht="25.5" x14ac:dyDescent="0.25">
      <c r="A226" s="99" t="s">
        <v>1064</v>
      </c>
      <c r="B226" s="171" t="s">
        <v>1215</v>
      </c>
      <c r="C226" s="172"/>
      <c r="D226" s="172"/>
      <c r="E226" s="173"/>
      <c r="F226" s="127" t="s">
        <v>2</v>
      </c>
      <c r="G226" s="115">
        <v>20</v>
      </c>
      <c r="H226" s="117">
        <f>CPU!$J$2278</f>
        <v>6.3300356099999995</v>
      </c>
      <c r="I226" s="117">
        <f t="shared" si="11"/>
        <v>126.60071219999999</v>
      </c>
      <c r="K226" s="2"/>
      <c r="L226" s="116" t="s">
        <v>176</v>
      </c>
    </row>
    <row r="227" spans="1:12" ht="25.5" x14ac:dyDescent="0.25">
      <c r="A227" s="99" t="s">
        <v>1065</v>
      </c>
      <c r="B227" s="171" t="s">
        <v>1216</v>
      </c>
      <c r="C227" s="172"/>
      <c r="D227" s="172"/>
      <c r="E227" s="173"/>
      <c r="F227" s="127" t="s">
        <v>2</v>
      </c>
      <c r="G227" s="115">
        <v>20</v>
      </c>
      <c r="H227" s="117">
        <f>CPU!$J$2288</f>
        <v>6.9433856099999991</v>
      </c>
      <c r="I227" s="117">
        <f t="shared" si="11"/>
        <v>138.86771219999997</v>
      </c>
      <c r="K227" s="2"/>
      <c r="L227" s="116" t="s">
        <v>176</v>
      </c>
    </row>
    <row r="228" spans="1:12" ht="25.5" x14ac:dyDescent="0.25">
      <c r="A228" s="99" t="s">
        <v>1066</v>
      </c>
      <c r="B228" s="171" t="s">
        <v>1217</v>
      </c>
      <c r="C228" s="172"/>
      <c r="D228" s="172"/>
      <c r="E228" s="173"/>
      <c r="F228" s="127" t="s">
        <v>2</v>
      </c>
      <c r="G228" s="115">
        <v>20</v>
      </c>
      <c r="H228" s="117">
        <f>CPU!$J$2298</f>
        <v>7.217435609999999</v>
      </c>
      <c r="I228" s="117">
        <f t="shared" si="11"/>
        <v>144.34871219999997</v>
      </c>
      <c r="K228" s="2"/>
      <c r="L228" s="116" t="s">
        <v>176</v>
      </c>
    </row>
    <row r="229" spans="1:12" ht="25.5" x14ac:dyDescent="0.25">
      <c r="A229" s="99" t="s">
        <v>1067</v>
      </c>
      <c r="B229" s="171" t="s">
        <v>1218</v>
      </c>
      <c r="C229" s="172"/>
      <c r="D229" s="172"/>
      <c r="E229" s="173"/>
      <c r="F229" s="127" t="s">
        <v>2</v>
      </c>
      <c r="G229" s="115">
        <v>20</v>
      </c>
      <c r="H229" s="117">
        <f>CPU!$J$2308</f>
        <v>9.044435609999999</v>
      </c>
      <c r="I229" s="117">
        <f t="shared" si="11"/>
        <v>180.88871219999999</v>
      </c>
      <c r="K229" s="2"/>
      <c r="L229" s="116" t="s">
        <v>176</v>
      </c>
    </row>
    <row r="230" spans="1:12" ht="25.5" x14ac:dyDescent="0.25">
      <c r="A230" s="99" t="s">
        <v>1068</v>
      </c>
      <c r="B230" s="171" t="s">
        <v>1219</v>
      </c>
      <c r="C230" s="172"/>
      <c r="D230" s="172"/>
      <c r="E230" s="173"/>
      <c r="F230" s="127" t="s">
        <v>2</v>
      </c>
      <c r="G230" s="115">
        <v>20</v>
      </c>
      <c r="H230" s="117">
        <f>CPU!$J$2318</f>
        <v>10.101485609999997</v>
      </c>
      <c r="I230" s="117">
        <f t="shared" si="11"/>
        <v>202.02971219999995</v>
      </c>
      <c r="K230" s="2"/>
      <c r="L230" s="116" t="s">
        <v>176</v>
      </c>
    </row>
    <row r="231" spans="1:12" ht="25.5" x14ac:dyDescent="0.25">
      <c r="A231" s="99" t="s">
        <v>1069</v>
      </c>
      <c r="B231" s="171" t="s">
        <v>1220</v>
      </c>
      <c r="C231" s="172"/>
      <c r="D231" s="172"/>
      <c r="E231" s="173"/>
      <c r="F231" s="127" t="s">
        <v>2</v>
      </c>
      <c r="G231" s="115">
        <v>20</v>
      </c>
      <c r="H231" s="117">
        <f>CPU!$J$2328</f>
        <v>11.341235609999998</v>
      </c>
      <c r="I231" s="117">
        <f t="shared" si="11"/>
        <v>226.82471219999996</v>
      </c>
      <c r="K231" s="2"/>
      <c r="L231" s="116" t="s">
        <v>176</v>
      </c>
    </row>
    <row r="232" spans="1:12" ht="25.5" x14ac:dyDescent="0.25">
      <c r="A232" s="99" t="s">
        <v>1070</v>
      </c>
      <c r="B232" s="171" t="s">
        <v>1221</v>
      </c>
      <c r="C232" s="172"/>
      <c r="D232" s="172"/>
      <c r="E232" s="173"/>
      <c r="F232" s="127" t="s">
        <v>2</v>
      </c>
      <c r="G232" s="115">
        <v>20</v>
      </c>
      <c r="H232" s="117">
        <f>CPU!$J$2338</f>
        <v>27.53628561</v>
      </c>
      <c r="I232" s="117">
        <f t="shared" si="11"/>
        <v>550.72571219999998</v>
      </c>
      <c r="K232" s="2"/>
      <c r="L232" s="116" t="s">
        <v>176</v>
      </c>
    </row>
    <row r="233" spans="1:12" ht="25.5" x14ac:dyDescent="0.25">
      <c r="A233" s="99" t="s">
        <v>1071</v>
      </c>
      <c r="B233" s="171" t="s">
        <v>1232</v>
      </c>
      <c r="C233" s="172"/>
      <c r="D233" s="172"/>
      <c r="E233" s="173"/>
      <c r="F233" s="127" t="s">
        <v>2</v>
      </c>
      <c r="G233" s="115">
        <v>10</v>
      </c>
      <c r="H233" s="117">
        <f>CPU!$J$2348</f>
        <v>506.44973744999993</v>
      </c>
      <c r="I233" s="117">
        <f t="shared" si="11"/>
        <v>5064.4973744999988</v>
      </c>
      <c r="K233" s="2"/>
      <c r="L233" s="73" t="s">
        <v>1229</v>
      </c>
    </row>
    <row r="234" spans="1:12" ht="25.5" x14ac:dyDescent="0.25">
      <c r="A234" s="99" t="s">
        <v>1072</v>
      </c>
      <c r="B234" s="171" t="s">
        <v>1228</v>
      </c>
      <c r="C234" s="172"/>
      <c r="D234" s="172"/>
      <c r="E234" s="173"/>
      <c r="F234" s="127" t="s">
        <v>2</v>
      </c>
      <c r="G234" s="115">
        <v>10</v>
      </c>
      <c r="H234" s="117">
        <f>CPU!$J$2358</f>
        <v>258.04182926250002</v>
      </c>
      <c r="I234" s="117">
        <f t="shared" si="11"/>
        <v>2580.418292625</v>
      </c>
      <c r="K234" s="2"/>
      <c r="L234" s="73" t="s">
        <v>1231</v>
      </c>
    </row>
    <row r="235" spans="1:12" ht="25.5" x14ac:dyDescent="0.25">
      <c r="A235" s="99" t="s">
        <v>1073</v>
      </c>
      <c r="B235" s="171" t="s">
        <v>1237</v>
      </c>
      <c r="C235" s="172"/>
      <c r="D235" s="172"/>
      <c r="E235" s="173"/>
      <c r="F235" s="127" t="s">
        <v>2</v>
      </c>
      <c r="G235" s="115">
        <v>100</v>
      </c>
      <c r="H235" s="117">
        <f>CPU!$J$2368</f>
        <v>15.2172820125</v>
      </c>
      <c r="I235" s="117">
        <f t="shared" si="11"/>
        <v>1521.72820125</v>
      </c>
      <c r="K235" s="2"/>
      <c r="L235" s="116" t="s">
        <v>176</v>
      </c>
    </row>
    <row r="236" spans="1:12" ht="25.5" x14ac:dyDescent="0.25">
      <c r="A236" s="99" t="s">
        <v>1074</v>
      </c>
      <c r="B236" s="171" t="s">
        <v>1239</v>
      </c>
      <c r="C236" s="172"/>
      <c r="D236" s="172"/>
      <c r="E236" s="173"/>
      <c r="F236" s="127" t="s">
        <v>2</v>
      </c>
      <c r="G236" s="115">
        <v>500</v>
      </c>
      <c r="H236" s="117">
        <f>CPU!$J$2378</f>
        <v>2.1925964024999995</v>
      </c>
      <c r="I236" s="117">
        <f t="shared" si="11"/>
        <v>1096.2982012499997</v>
      </c>
      <c r="K236" s="2"/>
      <c r="L236" s="116" t="s">
        <v>176</v>
      </c>
    </row>
    <row r="237" spans="1:12" ht="25.5" x14ac:dyDescent="0.25">
      <c r="A237" s="99" t="s">
        <v>1075</v>
      </c>
      <c r="B237" s="171" t="s">
        <v>1240</v>
      </c>
      <c r="C237" s="172"/>
      <c r="D237" s="172"/>
      <c r="E237" s="173"/>
      <c r="F237" s="127" t="s">
        <v>2</v>
      </c>
      <c r="G237" s="115">
        <v>500</v>
      </c>
      <c r="H237" s="117">
        <f>CPU!$J$2388</f>
        <v>2.2708964024999996</v>
      </c>
      <c r="I237" s="117">
        <f t="shared" si="11"/>
        <v>1135.4482012499998</v>
      </c>
      <c r="K237" s="2"/>
      <c r="L237" s="116" t="s">
        <v>176</v>
      </c>
    </row>
    <row r="238" spans="1:12" ht="25.5" x14ac:dyDescent="0.25">
      <c r="A238" s="99" t="s">
        <v>1076</v>
      </c>
      <c r="B238" s="171" t="s">
        <v>1241</v>
      </c>
      <c r="C238" s="172"/>
      <c r="D238" s="172"/>
      <c r="E238" s="173"/>
      <c r="F238" s="127" t="s">
        <v>2</v>
      </c>
      <c r="G238" s="115">
        <v>500</v>
      </c>
      <c r="H238" s="117">
        <f>CPU!$J$2398</f>
        <v>2.8450964024999998</v>
      </c>
      <c r="I238" s="117">
        <f t="shared" si="11"/>
        <v>1422.5482012499999</v>
      </c>
      <c r="K238" s="2"/>
      <c r="L238" s="116" t="s">
        <v>176</v>
      </c>
    </row>
    <row r="239" spans="1:12" ht="25.5" x14ac:dyDescent="0.25">
      <c r="A239" s="99" t="s">
        <v>1077</v>
      </c>
      <c r="B239" s="171" t="s">
        <v>1242</v>
      </c>
      <c r="C239" s="172"/>
      <c r="D239" s="172"/>
      <c r="E239" s="173"/>
      <c r="F239" s="127" t="s">
        <v>2</v>
      </c>
      <c r="G239" s="115">
        <v>200</v>
      </c>
      <c r="H239" s="117">
        <f>CPU!$J$2408</f>
        <v>3.0147464024999997</v>
      </c>
      <c r="I239" s="117">
        <f t="shared" si="11"/>
        <v>602.94928049999999</v>
      </c>
      <c r="K239" s="2"/>
      <c r="L239" s="116" t="s">
        <v>176</v>
      </c>
    </row>
    <row r="240" spans="1:12" ht="25.5" x14ac:dyDescent="0.25">
      <c r="A240" s="99" t="s">
        <v>1078</v>
      </c>
      <c r="B240" s="171" t="s">
        <v>1243</v>
      </c>
      <c r="C240" s="172"/>
      <c r="D240" s="172"/>
      <c r="E240" s="173"/>
      <c r="F240" s="127" t="s">
        <v>2</v>
      </c>
      <c r="G240" s="115">
        <v>100</v>
      </c>
      <c r="H240" s="117">
        <f>CPU!$J$2418</f>
        <v>5.5986464025</v>
      </c>
      <c r="I240" s="117">
        <f t="shared" si="11"/>
        <v>559.86464024999998</v>
      </c>
      <c r="K240" s="2"/>
      <c r="L240" s="116" t="s">
        <v>176</v>
      </c>
    </row>
    <row r="241" spans="1:12" ht="25.5" x14ac:dyDescent="0.25">
      <c r="A241" s="99" t="s">
        <v>1079</v>
      </c>
      <c r="B241" s="171" t="s">
        <v>1244</v>
      </c>
      <c r="C241" s="172"/>
      <c r="D241" s="172"/>
      <c r="E241" s="173"/>
      <c r="F241" s="127" t="s">
        <v>2</v>
      </c>
      <c r="G241" s="115">
        <v>100</v>
      </c>
      <c r="H241" s="117">
        <f>CPU!$J$2428</f>
        <v>6.1728464024999994</v>
      </c>
      <c r="I241" s="117">
        <f t="shared" si="11"/>
        <v>617.28464024999994</v>
      </c>
      <c r="K241" s="2"/>
      <c r="L241" s="116" t="s">
        <v>176</v>
      </c>
    </row>
    <row r="242" spans="1:12" ht="25.5" x14ac:dyDescent="0.25">
      <c r="A242" s="99" t="s">
        <v>1080</v>
      </c>
      <c r="B242" s="171" t="s">
        <v>1245</v>
      </c>
      <c r="C242" s="172"/>
      <c r="D242" s="172"/>
      <c r="E242" s="173"/>
      <c r="F242" s="127" t="s">
        <v>2</v>
      </c>
      <c r="G242" s="115">
        <v>50</v>
      </c>
      <c r="H242" s="117">
        <f>CPU!$J$2438</f>
        <v>7.8693464024999997</v>
      </c>
      <c r="I242" s="117">
        <f t="shared" si="11"/>
        <v>393.46732012500001</v>
      </c>
      <c r="K242" s="2"/>
      <c r="L242" s="116" t="s">
        <v>176</v>
      </c>
    </row>
    <row r="243" spans="1:12" ht="25.5" x14ac:dyDescent="0.25">
      <c r="A243" s="99" t="s">
        <v>1081</v>
      </c>
      <c r="B243" s="171" t="s">
        <v>1246</v>
      </c>
      <c r="C243" s="172"/>
      <c r="D243" s="172"/>
      <c r="E243" s="173"/>
      <c r="F243" s="127" t="s">
        <v>2</v>
      </c>
      <c r="G243" s="115">
        <v>50</v>
      </c>
      <c r="H243" s="117">
        <f>CPU!$J$2448</f>
        <v>10.596796402500001</v>
      </c>
      <c r="I243" s="117">
        <f t="shared" si="11"/>
        <v>529.83982012500007</v>
      </c>
      <c r="K243" s="2"/>
      <c r="L243" s="116" t="s">
        <v>176</v>
      </c>
    </row>
    <row r="244" spans="1:12" ht="25.5" x14ac:dyDescent="0.25">
      <c r="A244" s="99" t="s">
        <v>1082</v>
      </c>
      <c r="B244" s="171" t="s">
        <v>1253</v>
      </c>
      <c r="C244" s="172"/>
      <c r="D244" s="172"/>
      <c r="E244" s="173"/>
      <c r="F244" s="127" t="s">
        <v>2</v>
      </c>
      <c r="G244" s="115">
        <v>50</v>
      </c>
      <c r="H244" s="117">
        <f>CPU!$J$2458</f>
        <v>46.031278049999997</v>
      </c>
      <c r="I244" s="117">
        <f t="shared" si="11"/>
        <v>2301.5639025</v>
      </c>
      <c r="K244" s="2"/>
      <c r="L244" s="116" t="s">
        <v>176</v>
      </c>
    </row>
    <row r="245" spans="1:12" ht="25.5" x14ac:dyDescent="0.25">
      <c r="A245" s="99" t="s">
        <v>1083</v>
      </c>
      <c r="B245" s="171" t="s">
        <v>1254</v>
      </c>
      <c r="C245" s="172"/>
      <c r="D245" s="172"/>
      <c r="E245" s="173"/>
      <c r="F245" s="127" t="s">
        <v>2</v>
      </c>
      <c r="G245" s="115">
        <v>50</v>
      </c>
      <c r="H245" s="117">
        <f>CPU!$J$2468</f>
        <v>42.02492805</v>
      </c>
      <c r="I245" s="117">
        <f t="shared" si="11"/>
        <v>2101.2464024999999</v>
      </c>
      <c r="K245" s="2"/>
      <c r="L245" s="116" t="s">
        <v>176</v>
      </c>
    </row>
    <row r="246" spans="1:12" ht="25.5" x14ac:dyDescent="0.25">
      <c r="A246" s="99" t="s">
        <v>1084</v>
      </c>
      <c r="B246" s="171" t="s">
        <v>1255</v>
      </c>
      <c r="C246" s="172"/>
      <c r="D246" s="172"/>
      <c r="E246" s="173"/>
      <c r="F246" s="127" t="s">
        <v>2</v>
      </c>
      <c r="G246" s="115">
        <v>50</v>
      </c>
      <c r="H246" s="117">
        <f>CPU!$J$2478</f>
        <v>31.780678049999999</v>
      </c>
      <c r="I246" s="117">
        <f t="shared" si="11"/>
        <v>1589.0339024999998</v>
      </c>
      <c r="K246" s="2"/>
      <c r="L246" s="116" t="s">
        <v>176</v>
      </c>
    </row>
    <row r="247" spans="1:12" ht="25.5" x14ac:dyDescent="0.25">
      <c r="A247" s="99" t="s">
        <v>1085</v>
      </c>
      <c r="B247" s="171" t="s">
        <v>1256</v>
      </c>
      <c r="C247" s="172"/>
      <c r="D247" s="172"/>
      <c r="E247" s="173"/>
      <c r="F247" s="127" t="s">
        <v>2</v>
      </c>
      <c r="G247" s="115">
        <v>100</v>
      </c>
      <c r="H247" s="117">
        <f>CPU!$J$2488</f>
        <v>29.653528049999995</v>
      </c>
      <c r="I247" s="117">
        <f t="shared" si="11"/>
        <v>2965.3528049999995</v>
      </c>
      <c r="K247" s="2"/>
      <c r="L247" s="116" t="s">
        <v>176</v>
      </c>
    </row>
    <row r="248" spans="1:12" ht="25.5" x14ac:dyDescent="0.25">
      <c r="A248" s="99" t="s">
        <v>1086</v>
      </c>
      <c r="B248" s="171" t="s">
        <v>1260</v>
      </c>
      <c r="C248" s="172"/>
      <c r="D248" s="172"/>
      <c r="E248" s="173"/>
      <c r="F248" s="127" t="s">
        <v>2</v>
      </c>
      <c r="G248" s="115">
        <v>100</v>
      </c>
      <c r="H248" s="117">
        <f>CPU!$J$2498</f>
        <v>91.874119665824992</v>
      </c>
      <c r="I248" s="117">
        <f t="shared" si="11"/>
        <v>9187.4119665824983</v>
      </c>
      <c r="K248" s="2"/>
      <c r="L248" s="73" t="s">
        <v>1261</v>
      </c>
    </row>
    <row r="249" spans="1:12" ht="25.5" x14ac:dyDescent="0.25">
      <c r="A249" s="99" t="s">
        <v>1087</v>
      </c>
      <c r="B249" s="171" t="s">
        <v>1266</v>
      </c>
      <c r="C249" s="172"/>
      <c r="D249" s="172"/>
      <c r="E249" s="173"/>
      <c r="F249" s="127" t="s">
        <v>2</v>
      </c>
      <c r="G249" s="115">
        <v>200</v>
      </c>
      <c r="H249" s="117">
        <f>CPU!$J$2509</f>
        <v>58.331855305237497</v>
      </c>
      <c r="I249" s="117">
        <f t="shared" si="11"/>
        <v>11666.371061047499</v>
      </c>
      <c r="K249" s="2"/>
      <c r="L249" s="73" t="s">
        <v>1265</v>
      </c>
    </row>
    <row r="250" spans="1:12" ht="25.5" x14ac:dyDescent="0.25">
      <c r="A250" s="99" t="s">
        <v>1088</v>
      </c>
      <c r="B250" s="171" t="s">
        <v>1267</v>
      </c>
      <c r="C250" s="172"/>
      <c r="D250" s="172"/>
      <c r="E250" s="173"/>
      <c r="F250" s="127" t="s">
        <v>2</v>
      </c>
      <c r="G250" s="115">
        <v>200</v>
      </c>
      <c r="H250" s="117">
        <f>CPU!$J$2520</f>
        <v>52.711349183122501</v>
      </c>
      <c r="I250" s="117">
        <f t="shared" si="11"/>
        <v>10542.2698366245</v>
      </c>
      <c r="K250" s="2"/>
      <c r="L250" s="73" t="s">
        <v>537</v>
      </c>
    </row>
    <row r="251" spans="1:12" ht="25.5" x14ac:dyDescent="0.25">
      <c r="A251" s="99" t="s">
        <v>1089</v>
      </c>
      <c r="B251" s="183" t="s">
        <v>1271</v>
      </c>
      <c r="C251" s="184"/>
      <c r="D251" s="184"/>
      <c r="E251" s="185"/>
      <c r="F251" s="127" t="s">
        <v>2</v>
      </c>
      <c r="G251" s="115">
        <v>20</v>
      </c>
      <c r="H251" s="117">
        <f>CPU!$J$2530</f>
        <v>94.832802782212497</v>
      </c>
      <c r="I251" s="117">
        <f t="shared" si="11"/>
        <v>1896.65605564425</v>
      </c>
      <c r="K251" s="2"/>
      <c r="L251" s="116" t="s">
        <v>176</v>
      </c>
    </row>
    <row r="252" spans="1:12" ht="25.5" x14ac:dyDescent="0.25">
      <c r="A252" s="99" t="s">
        <v>1090</v>
      </c>
      <c r="B252" s="183" t="s">
        <v>1272</v>
      </c>
      <c r="C252" s="184"/>
      <c r="D252" s="184"/>
      <c r="E252" s="185"/>
      <c r="F252" s="127" t="s">
        <v>2</v>
      </c>
      <c r="G252" s="115">
        <v>20</v>
      </c>
      <c r="H252" s="117">
        <f>CPU!$J$2540</f>
        <v>64.614849150892496</v>
      </c>
      <c r="I252" s="117">
        <f t="shared" si="11"/>
        <v>1292.2969830178499</v>
      </c>
      <c r="K252" s="2"/>
      <c r="L252" s="116" t="s">
        <v>176</v>
      </c>
    </row>
    <row r="253" spans="1:12" ht="25.5" x14ac:dyDescent="0.25">
      <c r="A253" s="99" t="s">
        <v>1091</v>
      </c>
      <c r="B253" s="171" t="s">
        <v>1277</v>
      </c>
      <c r="C253" s="172"/>
      <c r="D253" s="172"/>
      <c r="E253" s="173"/>
      <c r="F253" s="127" t="s">
        <v>2</v>
      </c>
      <c r="G253" s="115">
        <v>10</v>
      </c>
      <c r="H253" s="117">
        <f>CPU!$J$2550</f>
        <v>40.411163745000003</v>
      </c>
      <c r="I253" s="117">
        <f t="shared" si="11"/>
        <v>404.11163745000005</v>
      </c>
      <c r="K253" s="2"/>
      <c r="L253" s="73" t="s">
        <v>1230</v>
      </c>
    </row>
    <row r="254" spans="1:12" ht="25.5" x14ac:dyDescent="0.25">
      <c r="A254" s="99" t="s">
        <v>1092</v>
      </c>
      <c r="B254" s="183" t="s">
        <v>1281</v>
      </c>
      <c r="C254" s="184"/>
      <c r="D254" s="184"/>
      <c r="E254" s="185"/>
      <c r="F254" s="127" t="s">
        <v>2</v>
      </c>
      <c r="G254" s="115">
        <v>10</v>
      </c>
      <c r="H254" s="117">
        <f>CPU!$J$2560</f>
        <v>112.45999319999999</v>
      </c>
      <c r="I254" s="117">
        <f t="shared" si="11"/>
        <v>1124.5999319999999</v>
      </c>
      <c r="K254" s="2"/>
      <c r="L254" s="116" t="s">
        <v>176</v>
      </c>
    </row>
    <row r="255" spans="1:12" ht="25.5" x14ac:dyDescent="0.25">
      <c r="A255" s="99" t="s">
        <v>1093</v>
      </c>
      <c r="B255" s="183" t="s">
        <v>1282</v>
      </c>
      <c r="C255" s="184"/>
      <c r="D255" s="184"/>
      <c r="E255" s="185"/>
      <c r="F255" s="127" t="s">
        <v>2</v>
      </c>
      <c r="G255" s="115">
        <v>10</v>
      </c>
      <c r="H255" s="117">
        <f>CPU!$J$2570</f>
        <v>34.982143200000003</v>
      </c>
      <c r="I255" s="117">
        <f t="shared" ref="I255:I266" si="12">H255*G255</f>
        <v>349.82143200000002</v>
      </c>
      <c r="K255" s="2"/>
      <c r="L255" s="116" t="s">
        <v>176</v>
      </c>
    </row>
    <row r="256" spans="1:12" ht="25.5" x14ac:dyDescent="0.25">
      <c r="A256" s="99" t="s">
        <v>1094</v>
      </c>
      <c r="B256" s="171" t="s">
        <v>1285</v>
      </c>
      <c r="C256" s="172"/>
      <c r="D256" s="172"/>
      <c r="E256" s="173"/>
      <c r="F256" s="127" t="s">
        <v>2</v>
      </c>
      <c r="G256" s="115">
        <v>50</v>
      </c>
      <c r="H256" s="117">
        <f>CPU!$J$2580</f>
        <v>10.5192820125</v>
      </c>
      <c r="I256" s="117">
        <f t="shared" si="12"/>
        <v>525.96410062500001</v>
      </c>
      <c r="K256" s="2"/>
      <c r="L256" s="116" t="s">
        <v>176</v>
      </c>
    </row>
    <row r="257" spans="1:12" ht="25.5" x14ac:dyDescent="0.25">
      <c r="A257" s="99" t="s">
        <v>1095</v>
      </c>
      <c r="B257" s="171" t="s">
        <v>1286</v>
      </c>
      <c r="C257" s="172"/>
      <c r="D257" s="172"/>
      <c r="E257" s="173"/>
      <c r="F257" s="127" t="s">
        <v>2</v>
      </c>
      <c r="G257" s="115">
        <v>50</v>
      </c>
      <c r="H257" s="117">
        <f>CPU!$J$2590</f>
        <v>8.522632012499999</v>
      </c>
      <c r="I257" s="117">
        <f t="shared" si="12"/>
        <v>426.13160062499998</v>
      </c>
      <c r="K257" s="2"/>
      <c r="L257" s="116" t="s">
        <v>176</v>
      </c>
    </row>
    <row r="258" spans="1:12" ht="25.5" x14ac:dyDescent="0.25">
      <c r="A258" s="99" t="s">
        <v>1096</v>
      </c>
      <c r="B258" s="171" t="s">
        <v>1287</v>
      </c>
      <c r="C258" s="172"/>
      <c r="D258" s="172"/>
      <c r="E258" s="173"/>
      <c r="F258" s="127" t="s">
        <v>2</v>
      </c>
      <c r="G258" s="115">
        <v>20</v>
      </c>
      <c r="H258" s="117">
        <f>CPU!$J$2600</f>
        <v>15.191182012499999</v>
      </c>
      <c r="I258" s="117">
        <f t="shared" si="12"/>
        <v>303.82364024999998</v>
      </c>
      <c r="K258" s="2"/>
      <c r="L258" s="116" t="s">
        <v>176</v>
      </c>
    </row>
    <row r="259" spans="1:12" ht="25.5" x14ac:dyDescent="0.25">
      <c r="A259" s="99" t="s">
        <v>1097</v>
      </c>
      <c r="B259" s="171" t="s">
        <v>1288</v>
      </c>
      <c r="C259" s="172"/>
      <c r="D259" s="172"/>
      <c r="E259" s="173"/>
      <c r="F259" s="127" t="s">
        <v>2</v>
      </c>
      <c r="G259" s="115">
        <v>10</v>
      </c>
      <c r="H259" s="117">
        <f>CPU!$J$2610</f>
        <v>26.518582012499998</v>
      </c>
      <c r="I259" s="117">
        <f t="shared" si="12"/>
        <v>265.18582012499996</v>
      </c>
      <c r="K259" s="2"/>
      <c r="L259" s="116" t="s">
        <v>176</v>
      </c>
    </row>
    <row r="260" spans="1:12" ht="25.5" x14ac:dyDescent="0.25">
      <c r="A260" s="99" t="s">
        <v>1098</v>
      </c>
      <c r="B260" s="171" t="s">
        <v>1289</v>
      </c>
      <c r="C260" s="172"/>
      <c r="D260" s="172"/>
      <c r="E260" s="173"/>
      <c r="F260" s="127" t="s">
        <v>2</v>
      </c>
      <c r="G260" s="115">
        <v>100</v>
      </c>
      <c r="H260" s="117">
        <f>CPU!$J$2620</f>
        <v>8.1572320124999997</v>
      </c>
      <c r="I260" s="117">
        <f t="shared" si="12"/>
        <v>815.72320124999999</v>
      </c>
      <c r="K260" s="2"/>
      <c r="L260" s="116" t="s">
        <v>176</v>
      </c>
    </row>
    <row r="261" spans="1:12" ht="25.5" x14ac:dyDescent="0.25">
      <c r="A261" s="99" t="s">
        <v>1099</v>
      </c>
      <c r="B261" s="171" t="s">
        <v>1299</v>
      </c>
      <c r="C261" s="172"/>
      <c r="D261" s="172"/>
      <c r="E261" s="173"/>
      <c r="F261" s="127" t="s">
        <v>2</v>
      </c>
      <c r="G261" s="115">
        <v>50</v>
      </c>
      <c r="H261" s="117">
        <f>CPU!$J$2630</f>
        <v>15.159230483849999</v>
      </c>
      <c r="I261" s="117">
        <f t="shared" si="12"/>
        <v>757.96152419249995</v>
      </c>
      <c r="K261" s="2"/>
      <c r="L261" s="73" t="s">
        <v>1302</v>
      </c>
    </row>
    <row r="262" spans="1:12" ht="25.5" x14ac:dyDescent="0.25">
      <c r="A262" s="99" t="s">
        <v>1100</v>
      </c>
      <c r="B262" s="171" t="s">
        <v>1300</v>
      </c>
      <c r="C262" s="172"/>
      <c r="D262" s="172"/>
      <c r="E262" s="173"/>
      <c r="F262" s="127" t="s">
        <v>2</v>
      </c>
      <c r="G262" s="115">
        <v>10</v>
      </c>
      <c r="H262" s="117">
        <f>CPU!$J$2640</f>
        <v>39.829918271849998</v>
      </c>
      <c r="I262" s="117">
        <f t="shared" si="12"/>
        <v>398.29918271849999</v>
      </c>
      <c r="K262" s="2"/>
      <c r="L262" s="73" t="s">
        <v>1304</v>
      </c>
    </row>
    <row r="263" spans="1:12" ht="25.5" x14ac:dyDescent="0.25">
      <c r="A263" s="99" t="s">
        <v>1101</v>
      </c>
      <c r="B263" s="171" t="s">
        <v>1301</v>
      </c>
      <c r="C263" s="172"/>
      <c r="D263" s="172"/>
      <c r="E263" s="173"/>
      <c r="F263" s="127" t="s">
        <v>2</v>
      </c>
      <c r="G263" s="115">
        <v>100</v>
      </c>
      <c r="H263" s="117">
        <f>CPU!$J$2650</f>
        <v>13.007456301825002</v>
      </c>
      <c r="I263" s="117">
        <f t="shared" si="12"/>
        <v>1300.7456301825002</v>
      </c>
      <c r="K263" s="2"/>
      <c r="L263" s="73" t="s">
        <v>1303</v>
      </c>
    </row>
    <row r="264" spans="1:12" ht="25.5" x14ac:dyDescent="0.25">
      <c r="A264" s="99" t="s">
        <v>1102</v>
      </c>
      <c r="B264" s="171" t="s">
        <v>171</v>
      </c>
      <c r="C264" s="172"/>
      <c r="D264" s="172"/>
      <c r="E264" s="173"/>
      <c r="F264" s="127" t="s">
        <v>2</v>
      </c>
      <c r="G264" s="115">
        <v>10</v>
      </c>
      <c r="H264" s="117">
        <f>CPU!$J$2661</f>
        <v>66.259688940000004</v>
      </c>
      <c r="I264" s="117">
        <f t="shared" si="12"/>
        <v>662.59688940000001</v>
      </c>
      <c r="K264" s="2"/>
      <c r="L264" s="116" t="s">
        <v>176</v>
      </c>
    </row>
    <row r="265" spans="1:12" ht="25.5" x14ac:dyDescent="0.25">
      <c r="A265" s="99" t="s">
        <v>1103</v>
      </c>
      <c r="B265" s="183" t="s">
        <v>1318</v>
      </c>
      <c r="C265" s="184"/>
      <c r="D265" s="184"/>
      <c r="E265" s="185"/>
      <c r="F265" s="127" t="s">
        <v>2</v>
      </c>
      <c r="G265" s="115">
        <v>50</v>
      </c>
      <c r="H265" s="117">
        <f>CPU!$J$2671</f>
        <v>6.1796660062499997</v>
      </c>
      <c r="I265" s="117">
        <f t="shared" si="12"/>
        <v>308.98330031249998</v>
      </c>
      <c r="K265" s="2"/>
      <c r="L265" s="116" t="s">
        <v>176</v>
      </c>
    </row>
    <row r="266" spans="1:12" ht="26.25" thickBot="1" x14ac:dyDescent="0.3">
      <c r="A266" s="99" t="s">
        <v>1104</v>
      </c>
      <c r="B266" s="183" t="s">
        <v>1319</v>
      </c>
      <c r="C266" s="184"/>
      <c r="D266" s="184"/>
      <c r="E266" s="185"/>
      <c r="F266" s="127" t="s">
        <v>2</v>
      </c>
      <c r="G266" s="115">
        <v>50</v>
      </c>
      <c r="H266" s="117">
        <f>CPU!$J$2681</f>
        <v>4.9399160062499998</v>
      </c>
      <c r="I266" s="117">
        <f t="shared" si="12"/>
        <v>246.99580031249999</v>
      </c>
      <c r="K266" s="2"/>
      <c r="L266" s="116" t="s">
        <v>176</v>
      </c>
    </row>
    <row r="267" spans="1:12" ht="16.5" thickBot="1" x14ac:dyDescent="0.3">
      <c r="A267" s="98">
        <v>9</v>
      </c>
      <c r="B267" s="177" t="s">
        <v>1333</v>
      </c>
      <c r="C267" s="178"/>
      <c r="D267" s="178"/>
      <c r="E267" s="179"/>
      <c r="F267" s="9"/>
      <c r="G267" s="9"/>
      <c r="H267" s="11"/>
      <c r="I267" s="10">
        <f>SUM(I268:I278)</f>
        <v>620303.82592776744</v>
      </c>
      <c r="K267" s="2"/>
      <c r="L267" s="116"/>
    </row>
    <row r="268" spans="1:12" ht="25.5" x14ac:dyDescent="0.25">
      <c r="A268" s="126" t="s">
        <v>1322</v>
      </c>
      <c r="B268" s="186" t="s">
        <v>1334</v>
      </c>
      <c r="C268" s="186"/>
      <c r="D268" s="186"/>
      <c r="E268" s="186"/>
      <c r="F268" s="127" t="s">
        <v>184</v>
      </c>
      <c r="G268" s="115">
        <v>3000</v>
      </c>
      <c r="H268" s="117">
        <f>CPU!$J$2691</f>
        <v>6.0035892075000001</v>
      </c>
      <c r="I268" s="117">
        <f>H268*G268</f>
        <v>18010.7676225</v>
      </c>
      <c r="K268" s="2"/>
      <c r="L268" s="116" t="s">
        <v>176</v>
      </c>
    </row>
    <row r="269" spans="1:12" ht="25.5" x14ac:dyDescent="0.25">
      <c r="A269" s="99" t="s">
        <v>1323</v>
      </c>
      <c r="B269" s="171" t="s">
        <v>1336</v>
      </c>
      <c r="C269" s="172"/>
      <c r="D269" s="172"/>
      <c r="E269" s="173"/>
      <c r="F269" s="127" t="s">
        <v>2</v>
      </c>
      <c r="G269" s="115">
        <v>50</v>
      </c>
      <c r="H269" s="117">
        <f>CPU!$J$2708</f>
        <v>341.77341543749998</v>
      </c>
      <c r="I269" s="117">
        <f t="shared" ref="I269" si="13">H269*G269</f>
        <v>17088.670771875</v>
      </c>
      <c r="K269" s="2"/>
      <c r="L269" s="116" t="s">
        <v>176</v>
      </c>
    </row>
    <row r="270" spans="1:12" ht="25.5" x14ac:dyDescent="0.25">
      <c r="A270" s="99" t="s">
        <v>1324</v>
      </c>
      <c r="B270" s="171" t="s">
        <v>1337</v>
      </c>
      <c r="C270" s="172"/>
      <c r="D270" s="172"/>
      <c r="E270" s="173"/>
      <c r="F270" s="127" t="s">
        <v>2</v>
      </c>
      <c r="G270" s="115">
        <v>50</v>
      </c>
      <c r="H270" s="117">
        <f>CPU!$J$2725</f>
        <v>579.08114696250004</v>
      </c>
      <c r="I270" s="117">
        <f t="shared" ref="I270:I278" si="14">H270*G270</f>
        <v>28954.057348125003</v>
      </c>
      <c r="K270" s="2"/>
      <c r="L270" s="116" t="s">
        <v>176</v>
      </c>
    </row>
    <row r="271" spans="1:12" ht="25.5" x14ac:dyDescent="0.25">
      <c r="A271" s="99" t="s">
        <v>1325</v>
      </c>
      <c r="B271" s="171" t="s">
        <v>1338</v>
      </c>
      <c r="C271" s="172"/>
      <c r="D271" s="172"/>
      <c r="E271" s="173"/>
      <c r="F271" s="127" t="s">
        <v>2</v>
      </c>
      <c r="G271" s="115">
        <v>100</v>
      </c>
      <c r="H271" s="117">
        <f>CPU!$J$2742</f>
        <v>790.56336239999996</v>
      </c>
      <c r="I271" s="117">
        <f t="shared" si="14"/>
        <v>79056.33623999999</v>
      </c>
      <c r="K271" s="2"/>
      <c r="L271" s="116" t="s">
        <v>176</v>
      </c>
    </row>
    <row r="272" spans="1:12" ht="25.5" x14ac:dyDescent="0.25">
      <c r="A272" s="99" t="s">
        <v>1326</v>
      </c>
      <c r="B272" s="171" t="s">
        <v>1350</v>
      </c>
      <c r="C272" s="172"/>
      <c r="D272" s="172"/>
      <c r="E272" s="173"/>
      <c r="F272" s="127" t="s">
        <v>2</v>
      </c>
      <c r="G272" s="115">
        <v>150</v>
      </c>
      <c r="H272" s="117">
        <f>CPU!$J$2763</f>
        <v>383.1270384375</v>
      </c>
      <c r="I272" s="117">
        <f t="shared" si="14"/>
        <v>57469.055765625002</v>
      </c>
      <c r="K272" s="2"/>
      <c r="L272" s="116" t="s">
        <v>176</v>
      </c>
    </row>
    <row r="273" spans="1:12" ht="25.5" x14ac:dyDescent="0.25">
      <c r="A273" s="99" t="s">
        <v>1327</v>
      </c>
      <c r="B273" s="171" t="s">
        <v>1351</v>
      </c>
      <c r="C273" s="172"/>
      <c r="D273" s="172"/>
      <c r="E273" s="173"/>
      <c r="F273" s="127" t="s">
        <v>2</v>
      </c>
      <c r="G273" s="115">
        <v>200</v>
      </c>
      <c r="H273" s="117">
        <f>CPU!$J$2784</f>
        <v>622.26359696250006</v>
      </c>
      <c r="I273" s="117">
        <f t="shared" si="14"/>
        <v>124452.71939250002</v>
      </c>
      <c r="K273" s="2"/>
      <c r="L273" s="116" t="s">
        <v>176</v>
      </c>
    </row>
    <row r="274" spans="1:12" ht="25.5" x14ac:dyDescent="0.25">
      <c r="A274" s="99" t="s">
        <v>1328</v>
      </c>
      <c r="B274" s="171" t="s">
        <v>1352</v>
      </c>
      <c r="C274" s="172"/>
      <c r="D274" s="172"/>
      <c r="E274" s="173"/>
      <c r="F274" s="127" t="s">
        <v>2</v>
      </c>
      <c r="G274" s="115">
        <v>300</v>
      </c>
      <c r="H274" s="117">
        <f>CPU!$J$2805</f>
        <v>833.74581239999998</v>
      </c>
      <c r="I274" s="117">
        <f t="shared" si="14"/>
        <v>250123.74372</v>
      </c>
      <c r="K274" s="2"/>
      <c r="L274" s="116" t="s">
        <v>176</v>
      </c>
    </row>
    <row r="275" spans="1:12" ht="25.5" x14ac:dyDescent="0.25">
      <c r="A275" s="99" t="s">
        <v>1329</v>
      </c>
      <c r="B275" s="183" t="s">
        <v>1358</v>
      </c>
      <c r="C275" s="184"/>
      <c r="D275" s="184"/>
      <c r="E275" s="185"/>
      <c r="F275" s="127" t="s">
        <v>2</v>
      </c>
      <c r="G275" s="115">
        <v>100</v>
      </c>
      <c r="H275" s="117">
        <f>CPU!$J$2815</f>
        <v>63.824320124999986</v>
      </c>
      <c r="I275" s="117">
        <f t="shared" si="14"/>
        <v>6382.4320124999986</v>
      </c>
      <c r="K275" s="2"/>
      <c r="L275" s="116" t="s">
        <v>176</v>
      </c>
    </row>
    <row r="276" spans="1:12" ht="25.5" x14ac:dyDescent="0.25">
      <c r="A276" s="99" t="s">
        <v>1330</v>
      </c>
      <c r="B276" s="183" t="s">
        <v>1359</v>
      </c>
      <c r="C276" s="184"/>
      <c r="D276" s="184"/>
      <c r="E276" s="185"/>
      <c r="F276" s="127" t="s">
        <v>2</v>
      </c>
      <c r="G276" s="115">
        <v>300</v>
      </c>
      <c r="H276" s="117">
        <f>CPU!$J$2825</f>
        <v>55.600856099999994</v>
      </c>
      <c r="I276" s="117">
        <f t="shared" si="14"/>
        <v>16680.256829999998</v>
      </c>
      <c r="K276" s="2"/>
      <c r="L276" s="116" t="s">
        <v>176</v>
      </c>
    </row>
    <row r="277" spans="1:12" ht="25.5" x14ac:dyDescent="0.25">
      <c r="A277" s="99" t="s">
        <v>1331</v>
      </c>
      <c r="B277" s="183" t="s">
        <v>1364</v>
      </c>
      <c r="C277" s="184"/>
      <c r="D277" s="184"/>
      <c r="E277" s="185"/>
      <c r="F277" s="127" t="s">
        <v>2</v>
      </c>
      <c r="G277" s="115">
        <v>200</v>
      </c>
      <c r="H277" s="117">
        <f>CPU!$J$2835</f>
        <v>35.135752449285</v>
      </c>
      <c r="I277" s="117">
        <f t="shared" si="14"/>
        <v>7027.1504898570001</v>
      </c>
      <c r="K277" s="2"/>
      <c r="L277" s="73" t="s">
        <v>1360</v>
      </c>
    </row>
    <row r="278" spans="1:12" ht="26.25" thickBot="1" x14ac:dyDescent="0.3">
      <c r="A278" s="99" t="s">
        <v>1332</v>
      </c>
      <c r="B278" s="174" t="s">
        <v>1365</v>
      </c>
      <c r="C278" s="175"/>
      <c r="D278" s="175"/>
      <c r="E278" s="176"/>
      <c r="F278" s="127" t="s">
        <v>2</v>
      </c>
      <c r="G278" s="115">
        <v>300</v>
      </c>
      <c r="H278" s="117">
        <f>CPU!$J$2845</f>
        <v>50.195452449285</v>
      </c>
      <c r="I278" s="117">
        <f t="shared" si="14"/>
        <v>15058.635734785499</v>
      </c>
      <c r="K278" s="2"/>
      <c r="L278" s="73" t="s">
        <v>1361</v>
      </c>
    </row>
    <row r="279" spans="1:12" ht="16.5" thickBot="1" x14ac:dyDescent="0.3">
      <c r="A279" s="98">
        <v>10</v>
      </c>
      <c r="B279" s="177" t="s">
        <v>1422</v>
      </c>
      <c r="C279" s="178"/>
      <c r="D279" s="178"/>
      <c r="E279" s="179"/>
      <c r="F279" s="9"/>
      <c r="G279" s="9"/>
      <c r="H279" s="11"/>
      <c r="I279" s="10">
        <f>SUM(I280:I330)</f>
        <v>2024266.1397867</v>
      </c>
      <c r="K279" s="2"/>
      <c r="L279" s="73"/>
    </row>
    <row r="280" spans="1:12" ht="25.5" x14ac:dyDescent="0.25">
      <c r="A280" s="126" t="s">
        <v>1370</v>
      </c>
      <c r="B280" s="180" t="s">
        <v>1423</v>
      </c>
      <c r="C280" s="181"/>
      <c r="D280" s="181"/>
      <c r="E280" s="182"/>
      <c r="F280" s="127" t="s">
        <v>2</v>
      </c>
      <c r="G280" s="115">
        <v>200</v>
      </c>
      <c r="H280" s="117">
        <f>CPU!$J$2861</f>
        <v>672.34993087499993</v>
      </c>
      <c r="I280" s="117">
        <f>H280*G280</f>
        <v>134469.986175</v>
      </c>
      <c r="K280" s="2"/>
      <c r="L280" s="116" t="s">
        <v>176</v>
      </c>
    </row>
    <row r="281" spans="1:12" ht="25.5" x14ac:dyDescent="0.25">
      <c r="A281" s="99" t="s">
        <v>1371</v>
      </c>
      <c r="B281" s="171" t="s">
        <v>1424</v>
      </c>
      <c r="C281" s="172"/>
      <c r="D281" s="172"/>
      <c r="E281" s="173"/>
      <c r="F281" s="127" t="s">
        <v>2</v>
      </c>
      <c r="G281" s="115">
        <v>100</v>
      </c>
      <c r="H281" s="117">
        <f>CPU!$J$2877</f>
        <v>421.76383087499994</v>
      </c>
      <c r="I281" s="117">
        <f t="shared" ref="I281" si="15">H281*G281</f>
        <v>42176.383087499991</v>
      </c>
      <c r="K281" s="2"/>
      <c r="L281" s="116" t="s">
        <v>176</v>
      </c>
    </row>
    <row r="282" spans="1:12" ht="25.5" x14ac:dyDescent="0.25">
      <c r="A282" s="99" t="s">
        <v>1372</v>
      </c>
      <c r="B282" s="171" t="s">
        <v>1425</v>
      </c>
      <c r="C282" s="172"/>
      <c r="D282" s="172"/>
      <c r="E282" s="173"/>
      <c r="F282" s="127" t="s">
        <v>2</v>
      </c>
      <c r="G282" s="115">
        <v>100</v>
      </c>
      <c r="H282" s="117">
        <f>CPU!$J$2893</f>
        <v>421.76383087499994</v>
      </c>
      <c r="I282" s="117">
        <f t="shared" ref="I282:I330" si="16">H282*G282</f>
        <v>42176.383087499991</v>
      </c>
      <c r="K282" s="2"/>
      <c r="L282" s="116" t="s">
        <v>176</v>
      </c>
    </row>
    <row r="283" spans="1:12" ht="25.5" x14ac:dyDescent="0.25">
      <c r="A283" s="99" t="s">
        <v>1373</v>
      </c>
      <c r="B283" s="171" t="s">
        <v>1426</v>
      </c>
      <c r="C283" s="172"/>
      <c r="D283" s="172"/>
      <c r="E283" s="173"/>
      <c r="F283" s="127" t="s">
        <v>2</v>
      </c>
      <c r="G283" s="115">
        <v>500</v>
      </c>
      <c r="H283" s="117">
        <f>CPU!$J$2902</f>
        <v>149.66297234999999</v>
      </c>
      <c r="I283" s="117">
        <f t="shared" si="16"/>
        <v>74831.486174999998</v>
      </c>
      <c r="K283" s="2"/>
      <c r="L283" s="116" t="s">
        <v>176</v>
      </c>
    </row>
    <row r="284" spans="1:12" ht="25.5" x14ac:dyDescent="0.25">
      <c r="A284" s="99" t="s">
        <v>1374</v>
      </c>
      <c r="B284" s="171" t="s">
        <v>1430</v>
      </c>
      <c r="C284" s="172"/>
      <c r="D284" s="172"/>
      <c r="E284" s="173"/>
      <c r="F284" s="127" t="s">
        <v>2</v>
      </c>
      <c r="G284" s="115">
        <v>500</v>
      </c>
      <c r="H284" s="117">
        <f>CPU!$J$2918</f>
        <v>169.34759234999999</v>
      </c>
      <c r="I284" s="117">
        <f t="shared" si="16"/>
        <v>84673.796174999996</v>
      </c>
      <c r="K284" s="2"/>
      <c r="L284" s="116" t="s">
        <v>176</v>
      </c>
    </row>
    <row r="285" spans="1:12" ht="25.5" x14ac:dyDescent="0.25">
      <c r="A285" s="99" t="s">
        <v>1375</v>
      </c>
      <c r="B285" s="171" t="s">
        <v>1431</v>
      </c>
      <c r="C285" s="172"/>
      <c r="D285" s="172"/>
      <c r="E285" s="173"/>
      <c r="F285" s="127" t="s">
        <v>2</v>
      </c>
      <c r="G285" s="115">
        <v>300</v>
      </c>
      <c r="H285" s="117">
        <f>CPU!$J$2927</f>
        <v>149.66297234999999</v>
      </c>
      <c r="I285" s="117">
        <f t="shared" si="16"/>
        <v>44898.891704999995</v>
      </c>
      <c r="K285" s="2"/>
      <c r="L285" s="116" t="s">
        <v>176</v>
      </c>
    </row>
    <row r="286" spans="1:12" ht="25.5" x14ac:dyDescent="0.25">
      <c r="A286" s="99" t="s">
        <v>1376</v>
      </c>
      <c r="B286" s="171" t="s">
        <v>1432</v>
      </c>
      <c r="C286" s="172"/>
      <c r="D286" s="172"/>
      <c r="E286" s="173"/>
      <c r="F286" s="127" t="s">
        <v>2</v>
      </c>
      <c r="G286" s="115">
        <v>300</v>
      </c>
      <c r="H286" s="117">
        <f>CPU!$J$2936</f>
        <v>149.66297234999999</v>
      </c>
      <c r="I286" s="117">
        <f t="shared" si="16"/>
        <v>44898.891704999995</v>
      </c>
      <c r="K286" s="2"/>
      <c r="L286" s="116" t="s">
        <v>176</v>
      </c>
    </row>
    <row r="287" spans="1:12" ht="25.5" x14ac:dyDescent="0.25">
      <c r="A287" s="99" t="s">
        <v>1377</v>
      </c>
      <c r="B287" s="171" t="s">
        <v>1433</v>
      </c>
      <c r="C287" s="172"/>
      <c r="D287" s="172"/>
      <c r="E287" s="173"/>
      <c r="F287" s="127" t="s">
        <v>2</v>
      </c>
      <c r="G287" s="115">
        <v>300</v>
      </c>
      <c r="H287" s="117">
        <f>CPU!$J$2945</f>
        <v>149.66297234999999</v>
      </c>
      <c r="I287" s="117">
        <f t="shared" si="16"/>
        <v>44898.891704999995</v>
      </c>
      <c r="K287" s="2"/>
      <c r="L287" s="116" t="s">
        <v>176</v>
      </c>
    </row>
    <row r="288" spans="1:12" ht="25.5" x14ac:dyDescent="0.25">
      <c r="A288" s="99" t="s">
        <v>1378</v>
      </c>
      <c r="B288" s="171" t="s">
        <v>1434</v>
      </c>
      <c r="C288" s="172"/>
      <c r="D288" s="172"/>
      <c r="E288" s="173"/>
      <c r="F288" s="127" t="s">
        <v>2</v>
      </c>
      <c r="G288" s="115">
        <v>300</v>
      </c>
      <c r="H288" s="117">
        <f>CPU!$J$2954</f>
        <v>149.66297234999999</v>
      </c>
      <c r="I288" s="117">
        <f t="shared" si="16"/>
        <v>44898.891704999995</v>
      </c>
      <c r="K288" s="2"/>
      <c r="L288" s="116" t="s">
        <v>176</v>
      </c>
    </row>
    <row r="289" spans="1:12" ht="25.5" x14ac:dyDescent="0.25">
      <c r="A289" s="99" t="s">
        <v>1379</v>
      </c>
      <c r="B289" s="171" t="s">
        <v>1435</v>
      </c>
      <c r="C289" s="172"/>
      <c r="D289" s="172"/>
      <c r="E289" s="173"/>
      <c r="F289" s="127" t="s">
        <v>2</v>
      </c>
      <c r="G289" s="115">
        <v>200</v>
      </c>
      <c r="H289" s="117">
        <f>CPU!$J$2964</f>
        <v>27.109707666749998</v>
      </c>
      <c r="I289" s="117">
        <f t="shared" si="16"/>
        <v>5421.9415333499992</v>
      </c>
      <c r="K289" s="2"/>
      <c r="L289" s="116" t="s">
        <v>176</v>
      </c>
    </row>
    <row r="290" spans="1:12" ht="25.5" x14ac:dyDescent="0.25">
      <c r="A290" s="99" t="s">
        <v>1380</v>
      </c>
      <c r="B290" s="171" t="s">
        <v>1436</v>
      </c>
      <c r="C290" s="172"/>
      <c r="D290" s="172"/>
      <c r="E290" s="173"/>
      <c r="F290" s="127" t="s">
        <v>2</v>
      </c>
      <c r="G290" s="115">
        <v>200</v>
      </c>
      <c r="H290" s="117">
        <f>CPU!$J$2974</f>
        <v>5.82515766675</v>
      </c>
      <c r="I290" s="117">
        <f t="shared" si="16"/>
        <v>1165.03153335</v>
      </c>
      <c r="K290" s="2"/>
      <c r="L290" s="116" t="s">
        <v>176</v>
      </c>
    </row>
    <row r="291" spans="1:12" ht="25.5" x14ac:dyDescent="0.25">
      <c r="A291" s="99" t="s">
        <v>1381</v>
      </c>
      <c r="B291" s="171" t="s">
        <v>1438</v>
      </c>
      <c r="C291" s="172"/>
      <c r="D291" s="172"/>
      <c r="E291" s="173"/>
      <c r="F291" s="127" t="s">
        <v>2</v>
      </c>
      <c r="G291" s="115">
        <v>50</v>
      </c>
      <c r="H291" s="117">
        <f>CPU!$J$2984</f>
        <v>1121.4125999999999</v>
      </c>
      <c r="I291" s="117">
        <f t="shared" si="16"/>
        <v>56070.63</v>
      </c>
      <c r="K291" s="2"/>
      <c r="L291" s="116" t="s">
        <v>176</v>
      </c>
    </row>
    <row r="292" spans="1:12" ht="25.5" x14ac:dyDescent="0.25">
      <c r="A292" s="99" t="s">
        <v>1382</v>
      </c>
      <c r="B292" s="171" t="s">
        <v>1439</v>
      </c>
      <c r="C292" s="172"/>
      <c r="D292" s="172"/>
      <c r="E292" s="173"/>
      <c r="F292" s="127" t="s">
        <v>2</v>
      </c>
      <c r="G292" s="115">
        <v>25</v>
      </c>
      <c r="H292" s="117">
        <f>CPU!$J$2993</f>
        <v>1108.1016</v>
      </c>
      <c r="I292" s="117">
        <f t="shared" si="16"/>
        <v>27702.54</v>
      </c>
      <c r="K292" s="2"/>
      <c r="L292" s="116" t="s">
        <v>176</v>
      </c>
    </row>
    <row r="293" spans="1:12" ht="25.5" x14ac:dyDescent="0.25">
      <c r="A293" s="99" t="s">
        <v>1383</v>
      </c>
      <c r="B293" s="171" t="s">
        <v>1440</v>
      </c>
      <c r="C293" s="172"/>
      <c r="D293" s="172"/>
      <c r="E293" s="173"/>
      <c r="F293" s="127" t="s">
        <v>1421</v>
      </c>
      <c r="G293" s="115">
        <v>135</v>
      </c>
      <c r="H293" s="117">
        <f>CPU!$J$3002</f>
        <v>1108.1016</v>
      </c>
      <c r="I293" s="117">
        <f t="shared" si="16"/>
        <v>149593.71599999999</v>
      </c>
      <c r="K293" s="2"/>
      <c r="L293" s="116" t="s">
        <v>176</v>
      </c>
    </row>
    <row r="294" spans="1:12" ht="25.5" x14ac:dyDescent="0.25">
      <c r="A294" s="99" t="s">
        <v>1384</v>
      </c>
      <c r="B294" s="171" t="s">
        <v>1445</v>
      </c>
      <c r="C294" s="172"/>
      <c r="D294" s="172"/>
      <c r="E294" s="173"/>
      <c r="F294" s="127" t="s">
        <v>2</v>
      </c>
      <c r="G294" s="115">
        <v>300</v>
      </c>
      <c r="H294" s="117">
        <f>CPU!$J$3011</f>
        <v>187.07871543749999</v>
      </c>
      <c r="I294" s="117">
        <f t="shared" si="16"/>
        <v>56123.614631249999</v>
      </c>
      <c r="K294" s="2"/>
      <c r="L294" s="116" t="s">
        <v>176</v>
      </c>
    </row>
    <row r="295" spans="1:12" ht="25.5" x14ac:dyDescent="0.25">
      <c r="A295" s="99" t="s">
        <v>1385</v>
      </c>
      <c r="B295" s="171" t="s">
        <v>1446</v>
      </c>
      <c r="C295" s="172"/>
      <c r="D295" s="172"/>
      <c r="E295" s="173"/>
      <c r="F295" s="127" t="s">
        <v>2</v>
      </c>
      <c r="G295" s="115">
        <v>300</v>
      </c>
      <c r="H295" s="117">
        <f>CPU!$J$3020</f>
        <v>149.66297234999999</v>
      </c>
      <c r="I295" s="117">
        <f t="shared" si="16"/>
        <v>44898.891704999995</v>
      </c>
      <c r="K295" s="2"/>
      <c r="L295" s="116" t="s">
        <v>176</v>
      </c>
    </row>
    <row r="296" spans="1:12" ht="25.5" x14ac:dyDescent="0.25">
      <c r="A296" s="99" t="s">
        <v>1386</v>
      </c>
      <c r="B296" s="171" t="s">
        <v>1447</v>
      </c>
      <c r="C296" s="172"/>
      <c r="D296" s="172"/>
      <c r="E296" s="173"/>
      <c r="F296" s="127" t="s">
        <v>2</v>
      </c>
      <c r="G296" s="115">
        <v>100</v>
      </c>
      <c r="H296" s="117">
        <f>CPU!$J$3033</f>
        <v>290.33918617500001</v>
      </c>
      <c r="I296" s="117">
        <f t="shared" si="16"/>
        <v>29033.9186175</v>
      </c>
      <c r="K296" s="2"/>
      <c r="L296" s="116" t="s">
        <v>176</v>
      </c>
    </row>
    <row r="297" spans="1:12" ht="25.5" x14ac:dyDescent="0.25">
      <c r="A297" s="99" t="s">
        <v>1387</v>
      </c>
      <c r="B297" s="171" t="s">
        <v>1448</v>
      </c>
      <c r="C297" s="172"/>
      <c r="D297" s="172"/>
      <c r="E297" s="173"/>
      <c r="F297" s="127" t="s">
        <v>2</v>
      </c>
      <c r="G297" s="115">
        <v>100</v>
      </c>
      <c r="H297" s="117">
        <f>CPU!$J$3048</f>
        <v>100.90538617499999</v>
      </c>
      <c r="I297" s="117">
        <f t="shared" si="16"/>
        <v>10090.538617499999</v>
      </c>
      <c r="K297" s="2"/>
      <c r="L297" s="116" t="s">
        <v>176</v>
      </c>
    </row>
    <row r="298" spans="1:12" ht="25.5" x14ac:dyDescent="0.25">
      <c r="A298" s="99" t="s">
        <v>1388</v>
      </c>
      <c r="B298" s="171" t="s">
        <v>1449</v>
      </c>
      <c r="C298" s="172"/>
      <c r="D298" s="172"/>
      <c r="E298" s="173"/>
      <c r="F298" s="127" t="s">
        <v>2</v>
      </c>
      <c r="G298" s="115">
        <v>100</v>
      </c>
      <c r="H298" s="117">
        <f>CPU!$J$3063</f>
        <v>163.19442926250002</v>
      </c>
      <c r="I298" s="117">
        <f t="shared" si="16"/>
        <v>16319.442926250002</v>
      </c>
      <c r="K298" s="2"/>
      <c r="L298" s="116" t="s">
        <v>176</v>
      </c>
    </row>
    <row r="299" spans="1:12" ht="25.5" x14ac:dyDescent="0.25">
      <c r="A299" s="99" t="s">
        <v>1389</v>
      </c>
      <c r="B299" s="171" t="s">
        <v>1450</v>
      </c>
      <c r="C299" s="172"/>
      <c r="D299" s="172"/>
      <c r="E299" s="173"/>
      <c r="F299" s="127" t="s">
        <v>2</v>
      </c>
      <c r="G299" s="115">
        <v>100</v>
      </c>
      <c r="H299" s="117">
        <f>CPU!$J$3078</f>
        <v>244.96712234999998</v>
      </c>
      <c r="I299" s="117">
        <f t="shared" si="16"/>
        <v>24496.712234999999</v>
      </c>
      <c r="K299" s="2"/>
      <c r="L299" s="116" t="s">
        <v>176</v>
      </c>
    </row>
    <row r="300" spans="1:12" ht="25.5" x14ac:dyDescent="0.25">
      <c r="A300" s="99" t="s">
        <v>1390</v>
      </c>
      <c r="B300" s="171" t="s">
        <v>1451</v>
      </c>
      <c r="C300" s="172"/>
      <c r="D300" s="172"/>
      <c r="E300" s="173"/>
      <c r="F300" s="127" t="s">
        <v>2</v>
      </c>
      <c r="G300" s="115">
        <v>100</v>
      </c>
      <c r="H300" s="117">
        <f>CPU!$J$3088</f>
        <v>48.807982012499998</v>
      </c>
      <c r="I300" s="117">
        <f t="shared" si="16"/>
        <v>4880.7982012499997</v>
      </c>
      <c r="K300" s="2"/>
      <c r="L300" s="116" t="s">
        <v>176</v>
      </c>
    </row>
    <row r="301" spans="1:12" ht="25.5" x14ac:dyDescent="0.25">
      <c r="A301" s="99" t="s">
        <v>1391</v>
      </c>
      <c r="B301" s="171" t="s">
        <v>1452</v>
      </c>
      <c r="C301" s="172"/>
      <c r="D301" s="172"/>
      <c r="E301" s="173"/>
      <c r="F301" s="127" t="s">
        <v>2</v>
      </c>
      <c r="G301" s="115">
        <v>100</v>
      </c>
      <c r="H301" s="117">
        <f>CPU!$J$3098</f>
        <v>145.2474820125</v>
      </c>
      <c r="I301" s="117">
        <f t="shared" si="16"/>
        <v>14524.74820125</v>
      </c>
      <c r="K301" s="2"/>
      <c r="L301" s="116" t="s">
        <v>176</v>
      </c>
    </row>
    <row r="302" spans="1:12" ht="25.5" x14ac:dyDescent="0.25">
      <c r="A302" s="99" t="s">
        <v>1392</v>
      </c>
      <c r="B302" s="171" t="s">
        <v>1453</v>
      </c>
      <c r="C302" s="172"/>
      <c r="D302" s="172"/>
      <c r="E302" s="173"/>
      <c r="F302" s="127" t="s">
        <v>2</v>
      </c>
      <c r="G302" s="115">
        <v>100</v>
      </c>
      <c r="H302" s="117">
        <f>CPU!$J$3108</f>
        <v>47.633482012499996</v>
      </c>
      <c r="I302" s="117">
        <f t="shared" si="16"/>
        <v>4763.3482012499999</v>
      </c>
      <c r="K302" s="2"/>
      <c r="L302" s="116" t="s">
        <v>176</v>
      </c>
    </row>
    <row r="303" spans="1:12" ht="25.5" x14ac:dyDescent="0.25">
      <c r="A303" s="99" t="s">
        <v>1393</v>
      </c>
      <c r="B303" s="171" t="s">
        <v>1454</v>
      </c>
      <c r="C303" s="172"/>
      <c r="D303" s="172"/>
      <c r="E303" s="173"/>
      <c r="F303" s="127" t="s">
        <v>2</v>
      </c>
      <c r="G303" s="115">
        <v>100</v>
      </c>
      <c r="H303" s="117">
        <f>CPU!$J$3118</f>
        <v>44.357932012500001</v>
      </c>
      <c r="I303" s="117">
        <f t="shared" si="16"/>
        <v>4435.7932012500005</v>
      </c>
      <c r="K303" s="2"/>
      <c r="L303" s="116" t="s">
        <v>176</v>
      </c>
    </row>
    <row r="304" spans="1:12" ht="25.5" x14ac:dyDescent="0.25">
      <c r="A304" s="99" t="s">
        <v>1394</v>
      </c>
      <c r="B304" s="171" t="s">
        <v>1455</v>
      </c>
      <c r="C304" s="172"/>
      <c r="D304" s="172"/>
      <c r="E304" s="173"/>
      <c r="F304" s="127" t="s">
        <v>2</v>
      </c>
      <c r="G304" s="115">
        <v>60</v>
      </c>
      <c r="H304" s="117">
        <f>CPU!$J$3128</f>
        <v>11.524132012499999</v>
      </c>
      <c r="I304" s="117">
        <f t="shared" si="16"/>
        <v>691.44792074999998</v>
      </c>
      <c r="K304" s="2"/>
      <c r="L304" s="116" t="s">
        <v>176</v>
      </c>
    </row>
    <row r="305" spans="1:12" ht="25.5" x14ac:dyDescent="0.25">
      <c r="A305" s="99" t="s">
        <v>1395</v>
      </c>
      <c r="B305" s="171" t="s">
        <v>1456</v>
      </c>
      <c r="C305" s="172"/>
      <c r="D305" s="172"/>
      <c r="E305" s="173"/>
      <c r="F305" s="127" t="s">
        <v>2</v>
      </c>
      <c r="G305" s="115">
        <v>60</v>
      </c>
      <c r="H305" s="117">
        <f>CPU!$J$3138</f>
        <v>50.102878050000001</v>
      </c>
      <c r="I305" s="117">
        <f t="shared" si="16"/>
        <v>3006.1726830000002</v>
      </c>
      <c r="K305" s="2"/>
      <c r="L305" s="116" t="s">
        <v>176</v>
      </c>
    </row>
    <row r="306" spans="1:12" ht="25.5" x14ac:dyDescent="0.25">
      <c r="A306" s="99" t="s">
        <v>1396</v>
      </c>
      <c r="B306" s="171" t="s">
        <v>1457</v>
      </c>
      <c r="C306" s="172"/>
      <c r="D306" s="172"/>
      <c r="E306" s="173"/>
      <c r="F306" s="127" t="s">
        <v>2</v>
      </c>
      <c r="G306" s="115">
        <v>60</v>
      </c>
      <c r="H306" s="117">
        <f>CPU!$J$3148</f>
        <v>29.392528049999996</v>
      </c>
      <c r="I306" s="117">
        <f t="shared" si="16"/>
        <v>1763.5516829999997</v>
      </c>
      <c r="K306" s="2"/>
      <c r="L306" s="116" t="s">
        <v>176</v>
      </c>
    </row>
    <row r="307" spans="1:12" ht="25.5" x14ac:dyDescent="0.25">
      <c r="A307" s="99" t="s">
        <v>1397</v>
      </c>
      <c r="B307" s="171" t="s">
        <v>1458</v>
      </c>
      <c r="C307" s="172"/>
      <c r="D307" s="172"/>
      <c r="E307" s="173"/>
      <c r="F307" s="127" t="s">
        <v>2</v>
      </c>
      <c r="G307" s="115">
        <v>60</v>
      </c>
      <c r="H307" s="117">
        <f>CPU!$J$3158</f>
        <v>44.321728049999997</v>
      </c>
      <c r="I307" s="117">
        <f t="shared" si="16"/>
        <v>2659.3036829999996</v>
      </c>
      <c r="K307" s="2"/>
      <c r="L307" s="116" t="s">
        <v>176</v>
      </c>
    </row>
    <row r="308" spans="1:12" ht="25.5" x14ac:dyDescent="0.25">
      <c r="A308" s="99" t="s">
        <v>1398</v>
      </c>
      <c r="B308" s="171" t="s">
        <v>1459</v>
      </c>
      <c r="C308" s="172"/>
      <c r="D308" s="172"/>
      <c r="E308" s="173"/>
      <c r="F308" s="127" t="s">
        <v>2</v>
      </c>
      <c r="G308" s="115">
        <v>60</v>
      </c>
      <c r="H308" s="117">
        <f>CPU!$J$3168</f>
        <v>34.782178049999999</v>
      </c>
      <c r="I308" s="117">
        <f t="shared" si="16"/>
        <v>2086.930683</v>
      </c>
      <c r="K308" s="2"/>
      <c r="L308" s="116" t="s">
        <v>176</v>
      </c>
    </row>
    <row r="309" spans="1:12" ht="25.5" x14ac:dyDescent="0.25">
      <c r="A309" s="99" t="s">
        <v>1399</v>
      </c>
      <c r="B309" s="171" t="s">
        <v>1460</v>
      </c>
      <c r="C309" s="172"/>
      <c r="D309" s="172"/>
      <c r="E309" s="173"/>
      <c r="F309" s="127" t="s">
        <v>2</v>
      </c>
      <c r="G309" s="115">
        <v>60</v>
      </c>
      <c r="H309" s="117">
        <f>CPU!$J$3178</f>
        <v>28.544278049999996</v>
      </c>
      <c r="I309" s="117">
        <f t="shared" si="16"/>
        <v>1712.6566829999997</v>
      </c>
      <c r="K309" s="2"/>
      <c r="L309" s="116" t="s">
        <v>176</v>
      </c>
    </row>
    <row r="310" spans="1:12" ht="25.5" x14ac:dyDescent="0.25">
      <c r="A310" s="99" t="s">
        <v>1400</v>
      </c>
      <c r="B310" s="171" t="s">
        <v>1461</v>
      </c>
      <c r="C310" s="172"/>
      <c r="D310" s="172"/>
      <c r="E310" s="173"/>
      <c r="F310" s="127" t="s">
        <v>2</v>
      </c>
      <c r="G310" s="115">
        <v>60</v>
      </c>
      <c r="H310" s="117">
        <f>CPU!$J$3188</f>
        <v>34.834378049999998</v>
      </c>
      <c r="I310" s="117">
        <f t="shared" si="16"/>
        <v>2090.0626830000001</v>
      </c>
      <c r="K310" s="2"/>
      <c r="L310" s="116" t="s">
        <v>176</v>
      </c>
    </row>
    <row r="311" spans="1:12" ht="25.5" x14ac:dyDescent="0.25">
      <c r="A311" s="99" t="s">
        <v>1401</v>
      </c>
      <c r="B311" s="171" t="s">
        <v>1462</v>
      </c>
      <c r="C311" s="172"/>
      <c r="D311" s="172"/>
      <c r="E311" s="173"/>
      <c r="F311" s="127" t="s">
        <v>2</v>
      </c>
      <c r="G311" s="115">
        <v>60</v>
      </c>
      <c r="H311" s="117">
        <f>CPU!$J$3198</f>
        <v>61.795678049999992</v>
      </c>
      <c r="I311" s="117">
        <f t="shared" si="16"/>
        <v>3707.7406829999995</v>
      </c>
      <c r="K311" s="2"/>
      <c r="L311" s="116" t="s">
        <v>176</v>
      </c>
    </row>
    <row r="312" spans="1:12" ht="25.5" x14ac:dyDescent="0.25">
      <c r="A312" s="99" t="s">
        <v>1402</v>
      </c>
      <c r="B312" s="171" t="s">
        <v>1463</v>
      </c>
      <c r="C312" s="172"/>
      <c r="D312" s="172"/>
      <c r="E312" s="173"/>
      <c r="F312" s="127" t="s">
        <v>2</v>
      </c>
      <c r="G312" s="115">
        <v>60</v>
      </c>
      <c r="H312" s="117">
        <f>CPU!$J$3208</f>
        <v>27.369778049999997</v>
      </c>
      <c r="I312" s="117">
        <f t="shared" si="16"/>
        <v>1642.1866829999999</v>
      </c>
      <c r="K312" s="2"/>
      <c r="L312" s="116" t="s">
        <v>176</v>
      </c>
    </row>
    <row r="313" spans="1:12" ht="25.5" x14ac:dyDescent="0.25">
      <c r="A313" s="99" t="s">
        <v>1403</v>
      </c>
      <c r="B313" s="171" t="s">
        <v>1464</v>
      </c>
      <c r="C313" s="172"/>
      <c r="D313" s="172"/>
      <c r="E313" s="173"/>
      <c r="F313" s="127" t="s">
        <v>2</v>
      </c>
      <c r="G313" s="115">
        <v>60</v>
      </c>
      <c r="H313" s="117">
        <f>CPU!$J$3218</f>
        <v>27.030478049999996</v>
      </c>
      <c r="I313" s="117">
        <f t="shared" si="16"/>
        <v>1621.8286829999997</v>
      </c>
      <c r="K313" s="2"/>
      <c r="L313" s="116" t="s">
        <v>176</v>
      </c>
    </row>
    <row r="314" spans="1:12" ht="25.5" x14ac:dyDescent="0.25">
      <c r="A314" s="99" t="s">
        <v>1404</v>
      </c>
      <c r="B314" s="171" t="s">
        <v>1465</v>
      </c>
      <c r="C314" s="172"/>
      <c r="D314" s="172"/>
      <c r="E314" s="173"/>
      <c r="F314" s="127" t="s">
        <v>2</v>
      </c>
      <c r="G314" s="115">
        <v>60</v>
      </c>
      <c r="H314" s="117">
        <f>CPU!$J$3228</f>
        <v>28.713928049999996</v>
      </c>
      <c r="I314" s="117">
        <f t="shared" si="16"/>
        <v>1722.8356829999998</v>
      </c>
      <c r="K314" s="2"/>
      <c r="L314" s="116" t="s">
        <v>176</v>
      </c>
    </row>
    <row r="315" spans="1:12" ht="25.5" x14ac:dyDescent="0.25">
      <c r="A315" s="99" t="s">
        <v>1405</v>
      </c>
      <c r="B315" s="171" t="s">
        <v>1466</v>
      </c>
      <c r="C315" s="172"/>
      <c r="D315" s="172"/>
      <c r="E315" s="173"/>
      <c r="F315" s="127" t="s">
        <v>2</v>
      </c>
      <c r="G315" s="115">
        <v>100</v>
      </c>
      <c r="H315" s="117">
        <f>CPU!$J$3241</f>
        <v>679.11173617499992</v>
      </c>
      <c r="I315" s="117">
        <f t="shared" si="16"/>
        <v>67911.173617499997</v>
      </c>
      <c r="K315" s="2"/>
      <c r="L315" s="116" t="s">
        <v>176</v>
      </c>
    </row>
    <row r="316" spans="1:12" ht="25.5" x14ac:dyDescent="0.25">
      <c r="A316" s="99" t="s">
        <v>1406</v>
      </c>
      <c r="B316" s="171" t="s">
        <v>1467</v>
      </c>
      <c r="C316" s="172"/>
      <c r="D316" s="172"/>
      <c r="E316" s="173"/>
      <c r="F316" s="127" t="s">
        <v>2</v>
      </c>
      <c r="G316" s="115">
        <v>100</v>
      </c>
      <c r="H316" s="117">
        <f>CPU!$J$3254</f>
        <v>1570.7413292624999</v>
      </c>
      <c r="I316" s="117">
        <f t="shared" si="16"/>
        <v>157074.13292624999</v>
      </c>
      <c r="K316" s="2"/>
      <c r="L316" s="116" t="s">
        <v>176</v>
      </c>
    </row>
    <row r="317" spans="1:12" ht="25.5" x14ac:dyDescent="0.25">
      <c r="A317" s="99" t="s">
        <v>1407</v>
      </c>
      <c r="B317" s="171" t="s">
        <v>1468</v>
      </c>
      <c r="C317" s="172"/>
      <c r="D317" s="172"/>
      <c r="E317" s="173"/>
      <c r="F317" s="127" t="s">
        <v>2</v>
      </c>
      <c r="G317" s="115">
        <v>100</v>
      </c>
      <c r="H317" s="117">
        <f>CPU!$J$3267</f>
        <v>3028.2319723499995</v>
      </c>
      <c r="I317" s="117">
        <f t="shared" si="16"/>
        <v>302823.19723499997</v>
      </c>
      <c r="K317" s="2"/>
      <c r="L317" s="116" t="s">
        <v>176</v>
      </c>
    </row>
    <row r="318" spans="1:12" ht="25.5" x14ac:dyDescent="0.25">
      <c r="A318" s="99" t="s">
        <v>1408</v>
      </c>
      <c r="B318" s="171" t="s">
        <v>1469</v>
      </c>
      <c r="C318" s="172"/>
      <c r="D318" s="172"/>
      <c r="E318" s="173"/>
      <c r="F318" s="127" t="s">
        <v>2</v>
      </c>
      <c r="G318" s="115">
        <v>100</v>
      </c>
      <c r="H318" s="117">
        <f>CPU!$J$3280</f>
        <v>267.305936175</v>
      </c>
      <c r="I318" s="117">
        <f t="shared" si="16"/>
        <v>26730.593617499999</v>
      </c>
      <c r="K318" s="2"/>
      <c r="L318" s="116" t="s">
        <v>176</v>
      </c>
    </row>
    <row r="319" spans="1:12" ht="25.5" x14ac:dyDescent="0.25">
      <c r="A319" s="99" t="s">
        <v>1409</v>
      </c>
      <c r="B319" s="171" t="s">
        <v>1470</v>
      </c>
      <c r="C319" s="172"/>
      <c r="D319" s="172"/>
      <c r="E319" s="173"/>
      <c r="F319" s="127" t="s">
        <v>2</v>
      </c>
      <c r="G319" s="115">
        <v>100</v>
      </c>
      <c r="H319" s="117">
        <f>CPU!$J$3293</f>
        <v>584.33097926250002</v>
      </c>
      <c r="I319" s="117">
        <f t="shared" si="16"/>
        <v>58433.097926250004</v>
      </c>
      <c r="K319" s="2"/>
      <c r="L319" s="116" t="s">
        <v>176</v>
      </c>
    </row>
    <row r="320" spans="1:12" ht="25.5" x14ac:dyDescent="0.25">
      <c r="A320" s="99" t="s">
        <v>1410</v>
      </c>
      <c r="B320" s="171" t="s">
        <v>1471</v>
      </c>
      <c r="C320" s="172"/>
      <c r="D320" s="172"/>
      <c r="E320" s="173"/>
      <c r="F320" s="127" t="s">
        <v>2</v>
      </c>
      <c r="G320" s="115">
        <v>100</v>
      </c>
      <c r="H320" s="117">
        <f>CPU!$J$3306</f>
        <v>1082.8032223500002</v>
      </c>
      <c r="I320" s="117">
        <f t="shared" si="16"/>
        <v>108280.32223500001</v>
      </c>
      <c r="K320" s="2"/>
      <c r="L320" s="116" t="s">
        <v>176</v>
      </c>
    </row>
    <row r="321" spans="1:12" ht="25.5" x14ac:dyDescent="0.25">
      <c r="A321" s="99" t="s">
        <v>1411</v>
      </c>
      <c r="B321" s="171" t="s">
        <v>1472</v>
      </c>
      <c r="C321" s="172"/>
      <c r="D321" s="172"/>
      <c r="E321" s="173"/>
      <c r="F321" s="127" t="s">
        <v>2</v>
      </c>
      <c r="G321" s="115">
        <v>300</v>
      </c>
      <c r="H321" s="117">
        <f>CPU!$J$3316</f>
        <v>64.193539207499995</v>
      </c>
      <c r="I321" s="117">
        <f t="shared" si="16"/>
        <v>19258.061762249999</v>
      </c>
      <c r="K321" s="2"/>
      <c r="L321" s="116" t="s">
        <v>176</v>
      </c>
    </row>
    <row r="322" spans="1:12" ht="25.5" x14ac:dyDescent="0.25">
      <c r="A322" s="99" t="s">
        <v>1412</v>
      </c>
      <c r="B322" s="171" t="s">
        <v>1473</v>
      </c>
      <c r="C322" s="172"/>
      <c r="D322" s="172"/>
      <c r="E322" s="173"/>
      <c r="F322" s="127" t="s">
        <v>2</v>
      </c>
      <c r="G322" s="115">
        <v>1000</v>
      </c>
      <c r="H322" s="117">
        <f>CPU!$J$3326</f>
        <v>43.665889207499994</v>
      </c>
      <c r="I322" s="117">
        <f t="shared" si="16"/>
        <v>43665.889207499997</v>
      </c>
      <c r="K322" s="2"/>
      <c r="L322" s="116" t="s">
        <v>176</v>
      </c>
    </row>
    <row r="323" spans="1:12" ht="25.5" x14ac:dyDescent="0.25">
      <c r="A323" s="99" t="s">
        <v>1413</v>
      </c>
      <c r="B323" s="171" t="s">
        <v>1474</v>
      </c>
      <c r="C323" s="172"/>
      <c r="D323" s="172"/>
      <c r="E323" s="173"/>
      <c r="F323" s="127" t="s">
        <v>2</v>
      </c>
      <c r="G323" s="115">
        <v>1000</v>
      </c>
      <c r="H323" s="117">
        <f>CPU!$J$3336</f>
        <v>64.193539207499995</v>
      </c>
      <c r="I323" s="117">
        <f t="shared" si="16"/>
        <v>64193.539207499998</v>
      </c>
      <c r="K323" s="2"/>
      <c r="L323" s="116" t="s">
        <v>176</v>
      </c>
    </row>
    <row r="324" spans="1:12" ht="25.5" x14ac:dyDescent="0.25">
      <c r="A324" s="99" t="s">
        <v>1414</v>
      </c>
      <c r="B324" s="171" t="s">
        <v>1475</v>
      </c>
      <c r="C324" s="172"/>
      <c r="D324" s="172"/>
      <c r="E324" s="173"/>
      <c r="F324" s="127" t="s">
        <v>2</v>
      </c>
      <c r="G324" s="115">
        <v>1000</v>
      </c>
      <c r="H324" s="117">
        <f>CPU!$J$3346</f>
        <v>43.665889207499994</v>
      </c>
      <c r="I324" s="117">
        <f t="shared" si="16"/>
        <v>43665.889207499997</v>
      </c>
      <c r="K324" s="2"/>
      <c r="L324" s="116" t="s">
        <v>176</v>
      </c>
    </row>
    <row r="325" spans="1:12" ht="25.5" x14ac:dyDescent="0.25">
      <c r="A325" s="99" t="s">
        <v>1415</v>
      </c>
      <c r="B325" s="171" t="s">
        <v>1476</v>
      </c>
      <c r="C325" s="172"/>
      <c r="D325" s="172"/>
      <c r="E325" s="173"/>
      <c r="F325" s="127" t="s">
        <v>2</v>
      </c>
      <c r="G325" s="115">
        <v>100</v>
      </c>
      <c r="H325" s="117">
        <f>CPU!$J$3356</f>
        <v>37.7542392075</v>
      </c>
      <c r="I325" s="117">
        <f t="shared" si="16"/>
        <v>3775.42392075</v>
      </c>
      <c r="K325" s="2"/>
      <c r="L325" s="116" t="s">
        <v>176</v>
      </c>
    </row>
    <row r="326" spans="1:12" ht="25.5" x14ac:dyDescent="0.25">
      <c r="A326" s="99" t="s">
        <v>1416</v>
      </c>
      <c r="B326" s="171" t="s">
        <v>1477</v>
      </c>
      <c r="C326" s="172"/>
      <c r="D326" s="172"/>
      <c r="E326" s="173"/>
      <c r="F326" s="127" t="s">
        <v>2</v>
      </c>
      <c r="G326" s="115">
        <v>200</v>
      </c>
      <c r="H326" s="117">
        <f>CPU!$J$3367</f>
        <v>83.782964024999984</v>
      </c>
      <c r="I326" s="117">
        <f t="shared" si="16"/>
        <v>16756.592804999997</v>
      </c>
      <c r="K326" s="2"/>
      <c r="L326" s="116" t="s">
        <v>176</v>
      </c>
    </row>
    <row r="327" spans="1:12" ht="25.5" x14ac:dyDescent="0.25">
      <c r="A327" s="99" t="s">
        <v>1417</v>
      </c>
      <c r="B327" s="171" t="s">
        <v>1478</v>
      </c>
      <c r="C327" s="172"/>
      <c r="D327" s="172"/>
      <c r="E327" s="173"/>
      <c r="F327" s="127" t="s">
        <v>2</v>
      </c>
      <c r="G327" s="115">
        <v>50</v>
      </c>
      <c r="H327" s="117">
        <f>CPU!$J$3376</f>
        <v>74.831486174999995</v>
      </c>
      <c r="I327" s="117">
        <f t="shared" si="16"/>
        <v>3741.5743087499995</v>
      </c>
      <c r="K327" s="2"/>
      <c r="L327" s="116" t="s">
        <v>176</v>
      </c>
    </row>
    <row r="328" spans="1:12" ht="25.5" x14ac:dyDescent="0.25">
      <c r="A328" s="99" t="s">
        <v>1418</v>
      </c>
      <c r="B328" s="171" t="s">
        <v>1479</v>
      </c>
      <c r="C328" s="172"/>
      <c r="D328" s="172"/>
      <c r="E328" s="173"/>
      <c r="F328" s="127" t="s">
        <v>2</v>
      </c>
      <c r="G328" s="115">
        <v>50</v>
      </c>
      <c r="H328" s="117">
        <f>CPU!$J$3385</f>
        <v>74.831486174999995</v>
      </c>
      <c r="I328" s="117">
        <f t="shared" si="16"/>
        <v>3741.5743087499995</v>
      </c>
      <c r="K328" s="2"/>
      <c r="L328" s="116" t="s">
        <v>176</v>
      </c>
    </row>
    <row r="329" spans="1:12" ht="25.5" x14ac:dyDescent="0.25">
      <c r="A329" s="99" t="s">
        <v>1419</v>
      </c>
      <c r="B329" s="171" t="s">
        <v>1480</v>
      </c>
      <c r="C329" s="172"/>
      <c r="D329" s="172"/>
      <c r="E329" s="173"/>
      <c r="F329" s="127" t="s">
        <v>2</v>
      </c>
      <c r="G329" s="115">
        <v>50</v>
      </c>
      <c r="H329" s="117">
        <f>CPU!$J$3395</f>
        <v>1256.4595723500001</v>
      </c>
      <c r="I329" s="117">
        <f t="shared" si="16"/>
        <v>62822.978617500004</v>
      </c>
      <c r="K329" s="2"/>
      <c r="L329" s="116" t="s">
        <v>176</v>
      </c>
    </row>
    <row r="330" spans="1:12" ht="26.25" thickBot="1" x14ac:dyDescent="0.3">
      <c r="A330" s="99" t="s">
        <v>1420</v>
      </c>
      <c r="B330" s="171" t="s">
        <v>1481</v>
      </c>
      <c r="C330" s="172"/>
      <c r="D330" s="172"/>
      <c r="E330" s="173"/>
      <c r="F330" s="127" t="s">
        <v>2</v>
      </c>
      <c r="G330" s="115">
        <v>20</v>
      </c>
      <c r="H330" s="117">
        <f>CPU!$J$3407</f>
        <v>562.10570043749999</v>
      </c>
      <c r="I330" s="117">
        <f t="shared" si="16"/>
        <v>11242.114008749999</v>
      </c>
      <c r="K330" s="2"/>
      <c r="L330" s="116" t="s">
        <v>176</v>
      </c>
    </row>
    <row r="331" spans="1:12" ht="16.5" thickBot="1" x14ac:dyDescent="0.3">
      <c r="A331" s="98">
        <v>11</v>
      </c>
      <c r="B331" s="177" t="s">
        <v>1485</v>
      </c>
      <c r="C331" s="178"/>
      <c r="D331" s="178"/>
      <c r="E331" s="179"/>
      <c r="F331" s="9"/>
      <c r="G331" s="9"/>
      <c r="H331" s="11"/>
      <c r="I331" s="10">
        <f>SUM(I332:I343)</f>
        <v>98479.485113141243</v>
      </c>
      <c r="K331" s="2"/>
      <c r="L331" s="73"/>
    </row>
    <row r="332" spans="1:12" ht="25.5" x14ac:dyDescent="0.25">
      <c r="A332" s="126" t="s">
        <v>1486</v>
      </c>
      <c r="B332" s="186" t="s">
        <v>1498</v>
      </c>
      <c r="C332" s="186"/>
      <c r="D332" s="186"/>
      <c r="E332" s="186"/>
      <c r="F332" s="127" t="s">
        <v>184</v>
      </c>
      <c r="G332" s="115">
        <v>500</v>
      </c>
      <c r="H332" s="117">
        <f>CPU!$J$3417</f>
        <v>12.3850392075</v>
      </c>
      <c r="I332" s="117">
        <f>H332*G332</f>
        <v>6192.51960375</v>
      </c>
      <c r="K332" s="2"/>
      <c r="L332" s="116" t="s">
        <v>176</v>
      </c>
    </row>
    <row r="333" spans="1:12" ht="25.5" x14ac:dyDescent="0.25">
      <c r="A333" s="99" t="s">
        <v>1487</v>
      </c>
      <c r="B333" s="171" t="s">
        <v>1501</v>
      </c>
      <c r="C333" s="172"/>
      <c r="D333" s="172"/>
      <c r="E333" s="173"/>
      <c r="F333" s="127" t="s">
        <v>184</v>
      </c>
      <c r="G333" s="115">
        <v>500</v>
      </c>
      <c r="H333" s="117">
        <f>CPU!$J$3427</f>
        <v>9.4899749631300008</v>
      </c>
      <c r="I333" s="117">
        <f t="shared" ref="I333:I343" si="17">H333*G333</f>
        <v>4744.9874815650001</v>
      </c>
      <c r="K333" s="2"/>
      <c r="L333" s="73" t="s">
        <v>1503</v>
      </c>
    </row>
    <row r="334" spans="1:12" ht="25.5" x14ac:dyDescent="0.25">
      <c r="A334" s="99" t="s">
        <v>1488</v>
      </c>
      <c r="B334" s="171" t="s">
        <v>1500</v>
      </c>
      <c r="C334" s="172"/>
      <c r="D334" s="172"/>
      <c r="E334" s="173"/>
      <c r="F334" s="127" t="s">
        <v>184</v>
      </c>
      <c r="G334" s="115">
        <v>500</v>
      </c>
      <c r="H334" s="117">
        <f>CPU!$J$3437</f>
        <v>17.110924743082499</v>
      </c>
      <c r="I334" s="117">
        <f t="shared" si="17"/>
        <v>8555.462371541249</v>
      </c>
      <c r="K334" s="2"/>
      <c r="L334" s="73" t="s">
        <v>1504</v>
      </c>
    </row>
    <row r="335" spans="1:12" ht="25.5" x14ac:dyDescent="0.25">
      <c r="A335" s="99" t="s">
        <v>1489</v>
      </c>
      <c r="B335" s="171" t="s">
        <v>1502</v>
      </c>
      <c r="C335" s="172"/>
      <c r="D335" s="172"/>
      <c r="E335" s="173"/>
      <c r="F335" s="127" t="s">
        <v>184</v>
      </c>
      <c r="G335" s="115">
        <v>500</v>
      </c>
      <c r="H335" s="117">
        <f>CPU!$J$3447</f>
        <v>16.1399035794825</v>
      </c>
      <c r="I335" s="117">
        <f t="shared" si="17"/>
        <v>8069.9517897412497</v>
      </c>
      <c r="K335" s="2"/>
      <c r="L335" s="73" t="s">
        <v>1505</v>
      </c>
    </row>
    <row r="336" spans="1:12" ht="25.5" x14ac:dyDescent="0.25">
      <c r="A336" s="99" t="s">
        <v>1490</v>
      </c>
      <c r="B336" s="171" t="s">
        <v>1514</v>
      </c>
      <c r="C336" s="172"/>
      <c r="D336" s="172"/>
      <c r="E336" s="173"/>
      <c r="F336" s="127" t="s">
        <v>787</v>
      </c>
      <c r="G336" s="115">
        <v>200</v>
      </c>
      <c r="H336" s="117">
        <f>CPU!$J$3462</f>
        <v>208.00558255499999</v>
      </c>
      <c r="I336" s="117">
        <f t="shared" si="17"/>
        <v>41601.116511</v>
      </c>
      <c r="K336" s="2"/>
      <c r="L336" s="116" t="s">
        <v>176</v>
      </c>
    </row>
    <row r="337" spans="1:12" ht="25.5" x14ac:dyDescent="0.25">
      <c r="A337" s="99" t="s">
        <v>1491</v>
      </c>
      <c r="B337" s="171" t="s">
        <v>1520</v>
      </c>
      <c r="C337" s="172"/>
      <c r="D337" s="172"/>
      <c r="E337" s="173"/>
      <c r="F337" s="127" t="s">
        <v>2</v>
      </c>
      <c r="G337" s="115">
        <v>50</v>
      </c>
      <c r="H337" s="117">
        <f>CPU!$J$3472</f>
        <v>116.15482012499999</v>
      </c>
      <c r="I337" s="117">
        <f t="shared" si="17"/>
        <v>5807.7410062499994</v>
      </c>
      <c r="K337" s="2"/>
      <c r="L337" s="116" t="s">
        <v>176</v>
      </c>
    </row>
    <row r="338" spans="1:12" ht="25.5" x14ac:dyDescent="0.25">
      <c r="A338" s="99" t="s">
        <v>1492</v>
      </c>
      <c r="B338" s="171" t="s">
        <v>1525</v>
      </c>
      <c r="C338" s="172"/>
      <c r="D338" s="172"/>
      <c r="E338" s="173"/>
      <c r="F338" s="127" t="s">
        <v>2</v>
      </c>
      <c r="G338" s="115">
        <v>5</v>
      </c>
      <c r="H338" s="117">
        <f>CPU!$J$3482</f>
        <v>291.25649024999996</v>
      </c>
      <c r="I338" s="117">
        <f t="shared" si="17"/>
        <v>1456.2824512499997</v>
      </c>
      <c r="K338" s="2"/>
      <c r="L338" s="116" t="s">
        <v>176</v>
      </c>
    </row>
    <row r="339" spans="1:12" ht="25.5" x14ac:dyDescent="0.25">
      <c r="A339" s="99" t="s">
        <v>1493</v>
      </c>
      <c r="B339" s="171" t="s">
        <v>1526</v>
      </c>
      <c r="C339" s="172"/>
      <c r="D339" s="172"/>
      <c r="E339" s="173"/>
      <c r="F339" s="127" t="s">
        <v>2</v>
      </c>
      <c r="G339" s="115">
        <v>5</v>
      </c>
      <c r="H339" s="117">
        <f>CPU!$J$3492</f>
        <v>395.56514025000001</v>
      </c>
      <c r="I339" s="117">
        <f t="shared" si="17"/>
        <v>1977.8257012500001</v>
      </c>
      <c r="K339" s="2"/>
      <c r="L339" s="116" t="s">
        <v>176</v>
      </c>
    </row>
    <row r="340" spans="1:12" ht="25.5" x14ac:dyDescent="0.25">
      <c r="A340" s="99" t="s">
        <v>1494</v>
      </c>
      <c r="B340" s="171" t="s">
        <v>1528</v>
      </c>
      <c r="C340" s="172"/>
      <c r="D340" s="172"/>
      <c r="E340" s="173"/>
      <c r="F340" s="127" t="s">
        <v>2</v>
      </c>
      <c r="G340" s="115">
        <v>5</v>
      </c>
      <c r="H340" s="117">
        <f>CPU!$J$3505</f>
        <v>294.55428952124998</v>
      </c>
      <c r="I340" s="117">
        <f t="shared" si="17"/>
        <v>1472.7714476062499</v>
      </c>
      <c r="K340" s="2"/>
      <c r="L340" s="73" t="s">
        <v>1522</v>
      </c>
    </row>
    <row r="341" spans="1:12" ht="25.5" x14ac:dyDescent="0.25">
      <c r="A341" s="99" t="s">
        <v>1495</v>
      </c>
      <c r="B341" s="171" t="s">
        <v>1529</v>
      </c>
      <c r="C341" s="172"/>
      <c r="D341" s="172"/>
      <c r="E341" s="173"/>
      <c r="F341" s="127" t="s">
        <v>2</v>
      </c>
      <c r="G341" s="115">
        <v>5</v>
      </c>
      <c r="H341" s="117">
        <f>CPU!$J$3518</f>
        <v>447.80262311249999</v>
      </c>
      <c r="I341" s="117">
        <f t="shared" si="17"/>
        <v>2239.0131155624999</v>
      </c>
      <c r="K341" s="2"/>
      <c r="L341" s="73" t="s">
        <v>1523</v>
      </c>
    </row>
    <row r="342" spans="1:12" ht="25.5" x14ac:dyDescent="0.25">
      <c r="A342" s="99" t="s">
        <v>1496</v>
      </c>
      <c r="B342" s="171" t="s">
        <v>1530</v>
      </c>
      <c r="C342" s="172"/>
      <c r="D342" s="172"/>
      <c r="E342" s="173"/>
      <c r="F342" s="127" t="s">
        <v>2</v>
      </c>
      <c r="G342" s="115">
        <v>10</v>
      </c>
      <c r="H342" s="117">
        <f>CPU!$J$3531</f>
        <v>609.37467311249998</v>
      </c>
      <c r="I342" s="117">
        <f t="shared" si="17"/>
        <v>6093.7467311250002</v>
      </c>
      <c r="K342" s="2"/>
      <c r="L342" s="73" t="s">
        <v>1524</v>
      </c>
    </row>
    <row r="343" spans="1:12" ht="26.25" thickBot="1" x14ac:dyDescent="0.3">
      <c r="A343" s="99" t="s">
        <v>1497</v>
      </c>
      <c r="B343" s="171" t="s">
        <v>1527</v>
      </c>
      <c r="C343" s="172"/>
      <c r="D343" s="172"/>
      <c r="E343" s="173"/>
      <c r="F343" s="127" t="s">
        <v>2</v>
      </c>
      <c r="G343" s="115">
        <v>10</v>
      </c>
      <c r="H343" s="117">
        <f>CPU!$J$3541</f>
        <v>1026.80669025</v>
      </c>
      <c r="I343" s="117">
        <f t="shared" si="17"/>
        <v>10268.066902499999</v>
      </c>
      <c r="K343" s="2"/>
      <c r="L343" s="116" t="s">
        <v>176</v>
      </c>
    </row>
    <row r="344" spans="1:12" ht="16.5" thickBot="1" x14ac:dyDescent="0.3">
      <c r="A344" s="98">
        <v>12</v>
      </c>
      <c r="B344" s="177" t="s">
        <v>1547</v>
      </c>
      <c r="C344" s="178"/>
      <c r="D344" s="178"/>
      <c r="E344" s="179"/>
      <c r="F344" s="9"/>
      <c r="G344" s="9"/>
      <c r="H344" s="11"/>
      <c r="I344" s="10">
        <f>SUM(I345:I346)</f>
        <v>71047.665492750006</v>
      </c>
      <c r="K344" s="2"/>
      <c r="L344" s="73"/>
    </row>
    <row r="345" spans="1:12" ht="25.5" x14ac:dyDescent="0.25">
      <c r="A345" s="126" t="s">
        <v>1545</v>
      </c>
      <c r="B345" s="186" t="s">
        <v>1548</v>
      </c>
      <c r="C345" s="186"/>
      <c r="D345" s="186"/>
      <c r="E345" s="186"/>
      <c r="F345" s="127" t="s">
        <v>1550</v>
      </c>
      <c r="G345" s="115">
        <v>350</v>
      </c>
      <c r="H345" s="117">
        <f>CPU!$J$3549</f>
        <v>130.333525065</v>
      </c>
      <c r="I345" s="117">
        <f>H345*G345</f>
        <v>45616.733772749998</v>
      </c>
      <c r="K345" s="2"/>
      <c r="L345" s="116" t="s">
        <v>176</v>
      </c>
    </row>
    <row r="346" spans="1:12" ht="26.25" thickBot="1" x14ac:dyDescent="0.3">
      <c r="A346" s="99" t="s">
        <v>1546</v>
      </c>
      <c r="B346" s="171" t="s">
        <v>1549</v>
      </c>
      <c r="C346" s="172"/>
      <c r="D346" s="172"/>
      <c r="E346" s="173"/>
      <c r="F346" s="127" t="s">
        <v>1551</v>
      </c>
      <c r="G346" s="115">
        <v>2000</v>
      </c>
      <c r="H346" s="117">
        <f>CPU!$J$3557</f>
        <v>12.715465860000002</v>
      </c>
      <c r="I346" s="117">
        <f t="shared" ref="I346" si="18">H346*G346</f>
        <v>25430.931720000004</v>
      </c>
      <c r="K346" s="2"/>
      <c r="L346" s="116" t="s">
        <v>176</v>
      </c>
    </row>
    <row r="347" spans="1:12" ht="16.5" thickBot="1" x14ac:dyDescent="0.3">
      <c r="A347" s="211" t="s">
        <v>12</v>
      </c>
      <c r="B347" s="212"/>
      <c r="C347" s="212"/>
      <c r="D347" s="212"/>
      <c r="E347" s="212"/>
      <c r="F347" s="212"/>
      <c r="G347" s="212"/>
      <c r="H347" s="209">
        <f>SUM(I7:I346)/2</f>
        <v>7633244.1056453967</v>
      </c>
      <c r="I347" s="210"/>
    </row>
    <row r="349" spans="1:12" x14ac:dyDescent="0.25">
      <c r="I349" s="1">
        <f>I7+I45+I67+I111+I130+I155+I170+I188+I267+I279+I331+I344</f>
        <v>7633244.1056453977</v>
      </c>
    </row>
    <row r="356" spans="8:9" x14ac:dyDescent="0.25">
      <c r="H356"/>
      <c r="I356"/>
    </row>
    <row r="357" spans="8:9" x14ac:dyDescent="0.25">
      <c r="H357"/>
      <c r="I357"/>
    </row>
    <row r="358" spans="8:9" x14ac:dyDescent="0.25">
      <c r="H358"/>
      <c r="I358"/>
    </row>
    <row r="359" spans="8:9" x14ac:dyDescent="0.25">
      <c r="H359"/>
      <c r="I359"/>
    </row>
    <row r="360" spans="8:9" x14ac:dyDescent="0.25">
      <c r="H360"/>
      <c r="I360"/>
    </row>
    <row r="361" spans="8:9" x14ac:dyDescent="0.25">
      <c r="H361"/>
      <c r="I361"/>
    </row>
    <row r="362" spans="8:9" x14ac:dyDescent="0.25">
      <c r="H362"/>
      <c r="I362"/>
    </row>
    <row r="363" spans="8:9" x14ac:dyDescent="0.25">
      <c r="H363"/>
      <c r="I363"/>
    </row>
    <row r="364" spans="8:9" x14ac:dyDescent="0.25">
      <c r="H364"/>
      <c r="I364"/>
    </row>
    <row r="365" spans="8:9" x14ac:dyDescent="0.25">
      <c r="H365"/>
      <c r="I365"/>
    </row>
    <row r="366" spans="8:9" x14ac:dyDescent="0.25">
      <c r="H366"/>
      <c r="I366"/>
    </row>
    <row r="367" spans="8:9" x14ac:dyDescent="0.25">
      <c r="H367"/>
      <c r="I367"/>
    </row>
    <row r="368" spans="8:9" x14ac:dyDescent="0.25">
      <c r="H368"/>
      <c r="I368"/>
    </row>
    <row r="369" spans="8:9" x14ac:dyDescent="0.25">
      <c r="H369"/>
      <c r="I369"/>
    </row>
    <row r="370" spans="8:9" x14ac:dyDescent="0.25">
      <c r="H370"/>
      <c r="I370"/>
    </row>
    <row r="371" spans="8:9" x14ac:dyDescent="0.25">
      <c r="H371"/>
      <c r="I371"/>
    </row>
    <row r="372" spans="8:9" x14ac:dyDescent="0.25">
      <c r="H372"/>
      <c r="I372"/>
    </row>
    <row r="373" spans="8:9" x14ac:dyDescent="0.25">
      <c r="H373"/>
      <c r="I373"/>
    </row>
    <row r="374" spans="8:9" x14ac:dyDescent="0.25">
      <c r="H374"/>
      <c r="I374"/>
    </row>
    <row r="375" spans="8:9" x14ac:dyDescent="0.25">
      <c r="H375"/>
      <c r="I375"/>
    </row>
    <row r="376" spans="8:9" x14ac:dyDescent="0.25">
      <c r="H376"/>
      <c r="I376"/>
    </row>
    <row r="377" spans="8:9" x14ac:dyDescent="0.25">
      <c r="H377"/>
      <c r="I377"/>
    </row>
    <row r="378" spans="8:9" x14ac:dyDescent="0.25">
      <c r="H378"/>
      <c r="I378"/>
    </row>
    <row r="379" spans="8:9" x14ac:dyDescent="0.25">
      <c r="H379"/>
      <c r="I379"/>
    </row>
    <row r="380" spans="8:9" x14ac:dyDescent="0.25">
      <c r="H380"/>
      <c r="I380"/>
    </row>
    <row r="381" spans="8:9" x14ac:dyDescent="0.25">
      <c r="H381"/>
      <c r="I381"/>
    </row>
    <row r="382" spans="8:9" x14ac:dyDescent="0.25">
      <c r="H382"/>
      <c r="I382"/>
    </row>
    <row r="383" spans="8:9" x14ac:dyDescent="0.25">
      <c r="H383"/>
      <c r="I383"/>
    </row>
    <row r="384" spans="8:9" x14ac:dyDescent="0.25">
      <c r="H384"/>
      <c r="I384"/>
    </row>
    <row r="385" spans="8:9" x14ac:dyDescent="0.25">
      <c r="H385"/>
      <c r="I385"/>
    </row>
    <row r="386" spans="8:9" x14ac:dyDescent="0.25">
      <c r="H386"/>
      <c r="I386"/>
    </row>
    <row r="387" spans="8:9" x14ac:dyDescent="0.25">
      <c r="H387"/>
      <c r="I387"/>
    </row>
    <row r="388" spans="8:9" x14ac:dyDescent="0.25">
      <c r="H388"/>
      <c r="I388"/>
    </row>
    <row r="389" spans="8:9" x14ac:dyDescent="0.25">
      <c r="H389"/>
      <c r="I389"/>
    </row>
    <row r="390" spans="8:9" x14ac:dyDescent="0.25">
      <c r="H390"/>
      <c r="I390"/>
    </row>
    <row r="391" spans="8:9" x14ac:dyDescent="0.25">
      <c r="H391"/>
      <c r="I391"/>
    </row>
    <row r="392" spans="8:9" x14ac:dyDescent="0.25">
      <c r="H392"/>
      <c r="I392"/>
    </row>
    <row r="393" spans="8:9" x14ac:dyDescent="0.25">
      <c r="H393"/>
      <c r="I393"/>
    </row>
    <row r="394" spans="8:9" x14ac:dyDescent="0.25">
      <c r="H394"/>
      <c r="I394"/>
    </row>
    <row r="395" spans="8:9" x14ac:dyDescent="0.25">
      <c r="H395"/>
      <c r="I395"/>
    </row>
    <row r="396" spans="8:9" x14ac:dyDescent="0.25">
      <c r="H396"/>
      <c r="I396"/>
    </row>
    <row r="397" spans="8:9" x14ac:dyDescent="0.25">
      <c r="H397"/>
      <c r="I397"/>
    </row>
    <row r="398" spans="8:9" x14ac:dyDescent="0.25">
      <c r="H398"/>
      <c r="I398"/>
    </row>
    <row r="399" spans="8:9" x14ac:dyDescent="0.25">
      <c r="H399"/>
      <c r="I399"/>
    </row>
    <row r="400" spans="8:9" x14ac:dyDescent="0.25">
      <c r="H400"/>
      <c r="I400"/>
    </row>
    <row r="401" spans="8:9" x14ac:dyDescent="0.25">
      <c r="H401"/>
      <c r="I401"/>
    </row>
    <row r="402" spans="8:9" x14ac:dyDescent="0.25">
      <c r="H402"/>
      <c r="I402"/>
    </row>
    <row r="403" spans="8:9" x14ac:dyDescent="0.25">
      <c r="H403"/>
      <c r="I403"/>
    </row>
    <row r="404" spans="8:9" x14ac:dyDescent="0.25">
      <c r="H404"/>
      <c r="I404"/>
    </row>
    <row r="405" spans="8:9" x14ac:dyDescent="0.25">
      <c r="H405"/>
      <c r="I405"/>
    </row>
    <row r="406" spans="8:9" x14ac:dyDescent="0.25">
      <c r="H406"/>
      <c r="I406"/>
    </row>
    <row r="407" spans="8:9" x14ac:dyDescent="0.25">
      <c r="H407"/>
      <c r="I407"/>
    </row>
    <row r="408" spans="8:9" x14ac:dyDescent="0.25">
      <c r="H408"/>
      <c r="I408"/>
    </row>
    <row r="409" spans="8:9" x14ac:dyDescent="0.25">
      <c r="H409"/>
      <c r="I409"/>
    </row>
    <row r="410" spans="8:9" x14ac:dyDescent="0.25">
      <c r="H410"/>
      <c r="I410"/>
    </row>
    <row r="411" spans="8:9" x14ac:dyDescent="0.25">
      <c r="H411"/>
      <c r="I411"/>
    </row>
    <row r="412" spans="8:9" x14ac:dyDescent="0.25">
      <c r="H412"/>
      <c r="I412"/>
    </row>
    <row r="413" spans="8:9" x14ac:dyDescent="0.25">
      <c r="H413"/>
      <c r="I413"/>
    </row>
    <row r="414" spans="8:9" x14ac:dyDescent="0.25">
      <c r="H414"/>
      <c r="I414"/>
    </row>
    <row r="415" spans="8:9" x14ac:dyDescent="0.25">
      <c r="H415"/>
      <c r="I415"/>
    </row>
    <row r="416" spans="8:9" x14ac:dyDescent="0.25">
      <c r="H416"/>
      <c r="I416"/>
    </row>
    <row r="417" spans="8:9" x14ac:dyDescent="0.25">
      <c r="H417"/>
      <c r="I417"/>
    </row>
    <row r="418" spans="8:9" x14ac:dyDescent="0.25">
      <c r="H418"/>
      <c r="I418"/>
    </row>
    <row r="419" spans="8:9" x14ac:dyDescent="0.25">
      <c r="H419"/>
      <c r="I419"/>
    </row>
    <row r="420" spans="8:9" x14ac:dyDescent="0.25">
      <c r="H420"/>
      <c r="I420"/>
    </row>
    <row r="421" spans="8:9" x14ac:dyDescent="0.25">
      <c r="H421"/>
      <c r="I421"/>
    </row>
    <row r="422" spans="8:9" x14ac:dyDescent="0.25">
      <c r="H422"/>
      <c r="I422"/>
    </row>
    <row r="423" spans="8:9" x14ac:dyDescent="0.25">
      <c r="H423"/>
      <c r="I423"/>
    </row>
    <row r="424" spans="8:9" x14ac:dyDescent="0.25">
      <c r="H424"/>
      <c r="I424"/>
    </row>
    <row r="425" spans="8:9" x14ac:dyDescent="0.25">
      <c r="H425"/>
      <c r="I425"/>
    </row>
    <row r="426" spans="8:9" x14ac:dyDescent="0.25">
      <c r="H426"/>
      <c r="I426"/>
    </row>
    <row r="427" spans="8:9" x14ac:dyDescent="0.25">
      <c r="H427"/>
      <c r="I427"/>
    </row>
    <row r="428" spans="8:9" x14ac:dyDescent="0.25">
      <c r="H428"/>
      <c r="I428"/>
    </row>
    <row r="429" spans="8:9" x14ac:dyDescent="0.25">
      <c r="H429"/>
      <c r="I429"/>
    </row>
    <row r="430" spans="8:9" x14ac:dyDescent="0.25">
      <c r="H430"/>
      <c r="I430"/>
    </row>
    <row r="431" spans="8:9" x14ac:dyDescent="0.25">
      <c r="H431"/>
      <c r="I431"/>
    </row>
    <row r="432" spans="8:9" x14ac:dyDescent="0.25">
      <c r="H432"/>
      <c r="I432"/>
    </row>
    <row r="433" spans="8:9" x14ac:dyDescent="0.25">
      <c r="H433"/>
      <c r="I433"/>
    </row>
    <row r="434" spans="8:9" x14ac:dyDescent="0.25">
      <c r="H434"/>
      <c r="I434"/>
    </row>
    <row r="435" spans="8:9" x14ac:dyDescent="0.25">
      <c r="H435"/>
      <c r="I435"/>
    </row>
    <row r="436" spans="8:9" x14ac:dyDescent="0.25">
      <c r="H436"/>
      <c r="I436"/>
    </row>
    <row r="437" spans="8:9" x14ac:dyDescent="0.25">
      <c r="H437"/>
      <c r="I437"/>
    </row>
    <row r="438" spans="8:9" x14ac:dyDescent="0.25">
      <c r="H438"/>
      <c r="I438"/>
    </row>
    <row r="439" spans="8:9" x14ac:dyDescent="0.25">
      <c r="H439"/>
      <c r="I439"/>
    </row>
    <row r="440" spans="8:9" x14ac:dyDescent="0.25">
      <c r="H440"/>
      <c r="I440"/>
    </row>
    <row r="441" spans="8:9" x14ac:dyDescent="0.25">
      <c r="H441"/>
      <c r="I441"/>
    </row>
    <row r="442" spans="8:9" x14ac:dyDescent="0.25">
      <c r="H442"/>
      <c r="I442"/>
    </row>
    <row r="443" spans="8:9" x14ac:dyDescent="0.25">
      <c r="H443"/>
      <c r="I443"/>
    </row>
    <row r="444" spans="8:9" x14ac:dyDescent="0.25">
      <c r="H444"/>
      <c r="I444"/>
    </row>
    <row r="445" spans="8:9" x14ac:dyDescent="0.25">
      <c r="H445"/>
      <c r="I445"/>
    </row>
    <row r="446" spans="8:9" x14ac:dyDescent="0.25">
      <c r="H446"/>
      <c r="I446"/>
    </row>
    <row r="447" spans="8:9" x14ac:dyDescent="0.25">
      <c r="H447"/>
      <c r="I447"/>
    </row>
    <row r="448" spans="8:9" x14ac:dyDescent="0.25">
      <c r="H448"/>
      <c r="I448"/>
    </row>
    <row r="449" spans="8:9" x14ac:dyDescent="0.25">
      <c r="H449"/>
      <c r="I449"/>
    </row>
    <row r="450" spans="8:9" x14ac:dyDescent="0.25">
      <c r="H450"/>
      <c r="I450"/>
    </row>
    <row r="451" spans="8:9" x14ac:dyDescent="0.25">
      <c r="H451"/>
      <c r="I451"/>
    </row>
    <row r="452" spans="8:9" x14ac:dyDescent="0.25">
      <c r="H452"/>
      <c r="I452"/>
    </row>
    <row r="453" spans="8:9" x14ac:dyDescent="0.25">
      <c r="H453"/>
      <c r="I453"/>
    </row>
    <row r="454" spans="8:9" x14ac:dyDescent="0.25">
      <c r="H454"/>
      <c r="I454"/>
    </row>
    <row r="455" spans="8:9" x14ac:dyDescent="0.25">
      <c r="H455"/>
      <c r="I455"/>
    </row>
    <row r="456" spans="8:9" x14ac:dyDescent="0.25">
      <c r="H456"/>
      <c r="I456"/>
    </row>
    <row r="457" spans="8:9" x14ac:dyDescent="0.25">
      <c r="H457"/>
      <c r="I457"/>
    </row>
    <row r="458" spans="8:9" x14ac:dyDescent="0.25">
      <c r="H458"/>
      <c r="I458"/>
    </row>
    <row r="459" spans="8:9" x14ac:dyDescent="0.25">
      <c r="H459"/>
      <c r="I459"/>
    </row>
    <row r="460" spans="8:9" x14ac:dyDescent="0.25">
      <c r="H460"/>
      <c r="I460"/>
    </row>
    <row r="461" spans="8:9" x14ac:dyDescent="0.25">
      <c r="H461"/>
      <c r="I461"/>
    </row>
    <row r="462" spans="8:9" x14ac:dyDescent="0.25">
      <c r="H462"/>
      <c r="I462"/>
    </row>
    <row r="463" spans="8:9" x14ac:dyDescent="0.25">
      <c r="H463"/>
      <c r="I463"/>
    </row>
    <row r="464" spans="8:9" x14ac:dyDescent="0.25">
      <c r="H464"/>
      <c r="I464"/>
    </row>
    <row r="465" spans="8:9" x14ac:dyDescent="0.25">
      <c r="H465"/>
      <c r="I465"/>
    </row>
    <row r="466" spans="8:9" x14ac:dyDescent="0.25">
      <c r="H466"/>
      <c r="I466"/>
    </row>
    <row r="467" spans="8:9" x14ac:dyDescent="0.25">
      <c r="H467"/>
      <c r="I467"/>
    </row>
    <row r="468" spans="8:9" x14ac:dyDescent="0.25">
      <c r="H468"/>
      <c r="I468"/>
    </row>
    <row r="469" spans="8:9" x14ac:dyDescent="0.25">
      <c r="H469"/>
      <c r="I469"/>
    </row>
    <row r="470" spans="8:9" x14ac:dyDescent="0.25">
      <c r="H470"/>
      <c r="I470"/>
    </row>
    <row r="471" spans="8:9" x14ac:dyDescent="0.25">
      <c r="H471"/>
      <c r="I471"/>
    </row>
    <row r="472" spans="8:9" x14ac:dyDescent="0.25">
      <c r="H472"/>
      <c r="I472"/>
    </row>
    <row r="473" spans="8:9" x14ac:dyDescent="0.25">
      <c r="H473"/>
      <c r="I473"/>
    </row>
    <row r="474" spans="8:9" x14ac:dyDescent="0.25">
      <c r="H474"/>
      <c r="I474"/>
    </row>
    <row r="475" spans="8:9" x14ac:dyDescent="0.25">
      <c r="H475"/>
      <c r="I475"/>
    </row>
    <row r="476" spans="8:9" x14ac:dyDescent="0.25">
      <c r="H476"/>
      <c r="I476"/>
    </row>
    <row r="477" spans="8:9" x14ac:dyDescent="0.25">
      <c r="H477"/>
      <c r="I477"/>
    </row>
    <row r="478" spans="8:9" x14ac:dyDescent="0.25">
      <c r="H478"/>
      <c r="I478"/>
    </row>
    <row r="479" spans="8:9" x14ac:dyDescent="0.25">
      <c r="H479"/>
      <c r="I479"/>
    </row>
    <row r="480" spans="8:9" x14ac:dyDescent="0.25">
      <c r="H480"/>
      <c r="I480"/>
    </row>
    <row r="481" spans="8:9" x14ac:dyDescent="0.25">
      <c r="H481"/>
      <c r="I481"/>
    </row>
    <row r="482" spans="8:9" x14ac:dyDescent="0.25">
      <c r="H482"/>
      <c r="I482"/>
    </row>
    <row r="483" spans="8:9" x14ac:dyDescent="0.25">
      <c r="H483"/>
      <c r="I483"/>
    </row>
    <row r="484" spans="8:9" x14ac:dyDescent="0.25">
      <c r="H484"/>
      <c r="I484"/>
    </row>
    <row r="485" spans="8:9" x14ac:dyDescent="0.25">
      <c r="H485"/>
      <c r="I485"/>
    </row>
    <row r="486" spans="8:9" x14ac:dyDescent="0.25">
      <c r="H486"/>
      <c r="I486"/>
    </row>
    <row r="487" spans="8:9" x14ac:dyDescent="0.25">
      <c r="H487"/>
      <c r="I487"/>
    </row>
    <row r="488" spans="8:9" x14ac:dyDescent="0.25">
      <c r="H488"/>
      <c r="I488"/>
    </row>
    <row r="489" spans="8:9" x14ac:dyDescent="0.25">
      <c r="H489"/>
      <c r="I489"/>
    </row>
    <row r="490" spans="8:9" x14ac:dyDescent="0.25">
      <c r="H490"/>
      <c r="I490"/>
    </row>
    <row r="491" spans="8:9" x14ac:dyDescent="0.25">
      <c r="H491"/>
      <c r="I491"/>
    </row>
    <row r="492" spans="8:9" x14ac:dyDescent="0.25">
      <c r="H492"/>
      <c r="I492"/>
    </row>
    <row r="493" spans="8:9" x14ac:dyDescent="0.25">
      <c r="H493"/>
      <c r="I493"/>
    </row>
    <row r="494" spans="8:9" x14ac:dyDescent="0.25">
      <c r="H494"/>
      <c r="I494"/>
    </row>
    <row r="495" spans="8:9" x14ac:dyDescent="0.25">
      <c r="H495"/>
      <c r="I495"/>
    </row>
    <row r="496" spans="8:9" x14ac:dyDescent="0.25">
      <c r="H496"/>
      <c r="I496"/>
    </row>
    <row r="497" spans="8:9" x14ac:dyDescent="0.25">
      <c r="H497"/>
      <c r="I497"/>
    </row>
    <row r="498" spans="8:9" x14ac:dyDescent="0.25">
      <c r="H498"/>
      <c r="I498"/>
    </row>
    <row r="499" spans="8:9" x14ac:dyDescent="0.25">
      <c r="H499"/>
      <c r="I499"/>
    </row>
    <row r="500" spans="8:9" x14ac:dyDescent="0.25">
      <c r="H500"/>
      <c r="I500"/>
    </row>
    <row r="501" spans="8:9" x14ac:dyDescent="0.25">
      <c r="H501"/>
      <c r="I501"/>
    </row>
    <row r="502" spans="8:9" x14ac:dyDescent="0.25">
      <c r="H502"/>
      <c r="I502"/>
    </row>
    <row r="503" spans="8:9" x14ac:dyDescent="0.25">
      <c r="H503"/>
      <c r="I503"/>
    </row>
    <row r="504" spans="8:9" x14ac:dyDescent="0.25">
      <c r="H504"/>
      <c r="I504"/>
    </row>
    <row r="505" spans="8:9" x14ac:dyDescent="0.25">
      <c r="H505"/>
      <c r="I505"/>
    </row>
    <row r="506" spans="8:9" x14ac:dyDescent="0.25">
      <c r="H506"/>
      <c r="I506"/>
    </row>
    <row r="507" spans="8:9" x14ac:dyDescent="0.25">
      <c r="H507"/>
      <c r="I507"/>
    </row>
    <row r="508" spans="8:9" x14ac:dyDescent="0.25">
      <c r="H508"/>
      <c r="I508"/>
    </row>
    <row r="509" spans="8:9" x14ac:dyDescent="0.25">
      <c r="H509"/>
      <c r="I509"/>
    </row>
    <row r="510" spans="8:9" x14ac:dyDescent="0.25">
      <c r="H510"/>
      <c r="I510"/>
    </row>
    <row r="511" spans="8:9" x14ac:dyDescent="0.25">
      <c r="H511"/>
      <c r="I511"/>
    </row>
    <row r="512" spans="8:9" x14ac:dyDescent="0.25">
      <c r="H512"/>
      <c r="I512"/>
    </row>
    <row r="513" spans="8:9" x14ac:dyDescent="0.25">
      <c r="H513"/>
      <c r="I513"/>
    </row>
    <row r="514" spans="8:9" x14ac:dyDescent="0.25">
      <c r="H514"/>
      <c r="I514"/>
    </row>
    <row r="515" spans="8:9" x14ac:dyDescent="0.25">
      <c r="H515"/>
      <c r="I515"/>
    </row>
    <row r="516" spans="8:9" x14ac:dyDescent="0.25">
      <c r="H516"/>
      <c r="I516"/>
    </row>
    <row r="517" spans="8:9" x14ac:dyDescent="0.25">
      <c r="H517"/>
      <c r="I517"/>
    </row>
    <row r="518" spans="8:9" x14ac:dyDescent="0.25">
      <c r="H518"/>
      <c r="I518"/>
    </row>
    <row r="519" spans="8:9" x14ac:dyDescent="0.25">
      <c r="H519"/>
      <c r="I519"/>
    </row>
    <row r="520" spans="8:9" x14ac:dyDescent="0.25">
      <c r="H520"/>
      <c r="I520"/>
    </row>
    <row r="521" spans="8:9" x14ac:dyDescent="0.25">
      <c r="H521"/>
      <c r="I521"/>
    </row>
    <row r="522" spans="8:9" x14ac:dyDescent="0.25">
      <c r="H522"/>
      <c r="I522"/>
    </row>
    <row r="523" spans="8:9" x14ac:dyDescent="0.25">
      <c r="H523"/>
      <c r="I523"/>
    </row>
    <row r="524" spans="8:9" x14ac:dyDescent="0.25">
      <c r="H524"/>
      <c r="I524"/>
    </row>
    <row r="525" spans="8:9" x14ac:dyDescent="0.25">
      <c r="H525"/>
      <c r="I525"/>
    </row>
    <row r="526" spans="8:9" x14ac:dyDescent="0.25">
      <c r="H526"/>
      <c r="I526"/>
    </row>
    <row r="527" spans="8:9" x14ac:dyDescent="0.25">
      <c r="H527"/>
      <c r="I527"/>
    </row>
    <row r="528" spans="8:9" x14ac:dyDescent="0.25">
      <c r="H528"/>
      <c r="I528"/>
    </row>
    <row r="529" spans="8:9" x14ac:dyDescent="0.25">
      <c r="H529"/>
      <c r="I529"/>
    </row>
    <row r="530" spans="8:9" x14ac:dyDescent="0.25">
      <c r="H530"/>
      <c r="I530"/>
    </row>
    <row r="531" spans="8:9" x14ac:dyDescent="0.25">
      <c r="H531"/>
      <c r="I531"/>
    </row>
    <row r="532" spans="8:9" x14ac:dyDescent="0.25">
      <c r="H532"/>
      <c r="I532"/>
    </row>
    <row r="533" spans="8:9" x14ac:dyDescent="0.25">
      <c r="H533"/>
      <c r="I533"/>
    </row>
    <row r="534" spans="8:9" x14ac:dyDescent="0.25">
      <c r="H534"/>
      <c r="I534"/>
    </row>
    <row r="535" spans="8:9" x14ac:dyDescent="0.25">
      <c r="H535"/>
      <c r="I535"/>
    </row>
    <row r="536" spans="8:9" x14ac:dyDescent="0.25">
      <c r="H536"/>
      <c r="I536"/>
    </row>
    <row r="537" spans="8:9" x14ac:dyDescent="0.25">
      <c r="H537"/>
      <c r="I537"/>
    </row>
  </sheetData>
  <autoFilter ref="B6:E347">
    <filterColumn colId="0" showButton="0"/>
    <filterColumn colId="1" showButton="0"/>
    <filterColumn colId="2" showButton="0"/>
  </autoFilter>
  <mergeCells count="348">
    <mergeCell ref="B340:E340"/>
    <mergeCell ref="B341:E341"/>
    <mergeCell ref="B342:E342"/>
    <mergeCell ref="B343:E343"/>
    <mergeCell ref="B344:E344"/>
    <mergeCell ref="B345:E345"/>
    <mergeCell ref="B346:E346"/>
    <mergeCell ref="B331:E331"/>
    <mergeCell ref="B332:E332"/>
    <mergeCell ref="B333:E333"/>
    <mergeCell ref="B334:E334"/>
    <mergeCell ref="B335:E335"/>
    <mergeCell ref="B336:E336"/>
    <mergeCell ref="B337:E337"/>
    <mergeCell ref="B338:E338"/>
    <mergeCell ref="B339:E339"/>
    <mergeCell ref="B328:E328"/>
    <mergeCell ref="B329:E329"/>
    <mergeCell ref="B330:E330"/>
    <mergeCell ref="B57:E57"/>
    <mergeCell ref="B58:E58"/>
    <mergeCell ref="B59:E59"/>
    <mergeCell ref="B60:E60"/>
    <mergeCell ref="B61:E61"/>
    <mergeCell ref="B62:E62"/>
    <mergeCell ref="B63:E63"/>
    <mergeCell ref="B64:E64"/>
    <mergeCell ref="B65:E65"/>
    <mergeCell ref="B77:E77"/>
    <mergeCell ref="B78:E78"/>
    <mergeCell ref="B79:E79"/>
    <mergeCell ref="B80:E80"/>
    <mergeCell ref="B81:E81"/>
    <mergeCell ref="B82:E82"/>
    <mergeCell ref="B83:E83"/>
    <mergeCell ref="B84:E84"/>
    <mergeCell ref="B66:E66"/>
    <mergeCell ref="B67:E67"/>
    <mergeCell ref="B68:E68"/>
    <mergeCell ref="B69:E69"/>
    <mergeCell ref="B324:E324"/>
    <mergeCell ref="B325:E325"/>
    <mergeCell ref="B326:E326"/>
    <mergeCell ref="B327:E327"/>
    <mergeCell ref="B318:E318"/>
    <mergeCell ref="B319:E319"/>
    <mergeCell ref="B320:E320"/>
    <mergeCell ref="B322:E322"/>
    <mergeCell ref="B323:E323"/>
    <mergeCell ref="B321:E321"/>
    <mergeCell ref="B317:E317"/>
    <mergeCell ref="B313:E313"/>
    <mergeCell ref="B306:E306"/>
    <mergeCell ref="B308:E308"/>
    <mergeCell ref="B309:E309"/>
    <mergeCell ref="B311:E311"/>
    <mergeCell ref="B312:E312"/>
    <mergeCell ref="B314:E314"/>
    <mergeCell ref="B315:E315"/>
    <mergeCell ref="B316:E316"/>
    <mergeCell ref="B310:E310"/>
    <mergeCell ref="B305:E305"/>
    <mergeCell ref="B307:E307"/>
    <mergeCell ref="B299:E299"/>
    <mergeCell ref="B300:E300"/>
    <mergeCell ref="B302:E302"/>
    <mergeCell ref="B301:E301"/>
    <mergeCell ref="B303:E303"/>
    <mergeCell ref="B304:E304"/>
    <mergeCell ref="B291:E291"/>
    <mergeCell ref="B292:E292"/>
    <mergeCell ref="B293:E293"/>
    <mergeCell ref="B294:E294"/>
    <mergeCell ref="B295:E295"/>
    <mergeCell ref="B296:E296"/>
    <mergeCell ref="B297:E297"/>
    <mergeCell ref="B298:E298"/>
    <mergeCell ref="B152:E152"/>
    <mergeCell ref="B153:E153"/>
    <mergeCell ref="B154:E154"/>
    <mergeCell ref="B155:E155"/>
    <mergeCell ref="B156:E156"/>
    <mergeCell ref="B157:E157"/>
    <mergeCell ref="B158:E158"/>
    <mergeCell ref="B159:E159"/>
    <mergeCell ref="B160:E160"/>
    <mergeCell ref="B48:E48"/>
    <mergeCell ref="B123:E123"/>
    <mergeCell ref="B124:E124"/>
    <mergeCell ref="B125:E125"/>
    <mergeCell ref="B126:E126"/>
    <mergeCell ref="B127:E127"/>
    <mergeCell ref="B128:E128"/>
    <mergeCell ref="B129:E129"/>
    <mergeCell ref="B151:E151"/>
    <mergeCell ref="B70:E70"/>
    <mergeCell ref="B71:E71"/>
    <mergeCell ref="B74:E74"/>
    <mergeCell ref="B75:E75"/>
    <mergeCell ref="B76:E76"/>
    <mergeCell ref="B106:E106"/>
    <mergeCell ref="B88:E88"/>
    <mergeCell ref="B53:E53"/>
    <mergeCell ref="B54:E54"/>
    <mergeCell ref="B92:E92"/>
    <mergeCell ref="B93:E93"/>
    <mergeCell ref="B94:E94"/>
    <mergeCell ref="B95:E95"/>
    <mergeCell ref="B96:E96"/>
    <mergeCell ref="B98:E98"/>
    <mergeCell ref="B17:E17"/>
    <mergeCell ref="B18:E18"/>
    <mergeCell ref="B19:E19"/>
    <mergeCell ref="B9:E9"/>
    <mergeCell ref="B10:E10"/>
    <mergeCell ref="B11:E11"/>
    <mergeCell ref="B15:E15"/>
    <mergeCell ref="B16:E16"/>
    <mergeCell ref="B12:E12"/>
    <mergeCell ref="B14:E14"/>
    <mergeCell ref="B22:E22"/>
    <mergeCell ref="B25:E25"/>
    <mergeCell ref="B6:E6"/>
    <mergeCell ref="B21:E21"/>
    <mergeCell ref="B31:E31"/>
    <mergeCell ref="B28:E28"/>
    <mergeCell ref="B90:E90"/>
    <mergeCell ref="B91:E91"/>
    <mergeCell ref="B97:E97"/>
    <mergeCell ref="B43:E43"/>
    <mergeCell ref="B89:E89"/>
    <mergeCell ref="B7:E7"/>
    <mergeCell ref="B8:E8"/>
    <mergeCell ref="B13:E13"/>
    <mergeCell ref="B47:E47"/>
    <mergeCell ref="B49:E49"/>
    <mergeCell ref="B51:E51"/>
    <mergeCell ref="B52:E52"/>
    <mergeCell ref="B55:E55"/>
    <mergeCell ref="B36:E36"/>
    <mergeCell ref="B32:E32"/>
    <mergeCell ref="B33:E33"/>
    <mergeCell ref="B34:E34"/>
    <mergeCell ref="B35:E35"/>
    <mergeCell ref="H347:I347"/>
    <mergeCell ref="A347:G347"/>
    <mergeCell ref="H1:I4"/>
    <mergeCell ref="A2:G2"/>
    <mergeCell ref="A3:G3"/>
    <mergeCell ref="A5:G5"/>
    <mergeCell ref="A1:G1"/>
    <mergeCell ref="B23:E23"/>
    <mergeCell ref="B24:E24"/>
    <mergeCell ref="B30:E30"/>
    <mergeCell ref="B27:E27"/>
    <mergeCell ref="B20:E20"/>
    <mergeCell ref="B26:E26"/>
    <mergeCell ref="B29:E29"/>
    <mergeCell ref="B41:E41"/>
    <mergeCell ref="B45:E45"/>
    <mergeCell ref="B46:E46"/>
    <mergeCell ref="B44:E44"/>
    <mergeCell ref="B50:E50"/>
    <mergeCell ref="B37:E37"/>
    <mergeCell ref="B40:E40"/>
    <mergeCell ref="B39:E39"/>
    <mergeCell ref="B38:E38"/>
    <mergeCell ref="B42:E42"/>
    <mergeCell ref="B99:E99"/>
    <mergeCell ref="B100:E100"/>
    <mergeCell ref="B101:E101"/>
    <mergeCell ref="B102:E102"/>
    <mergeCell ref="B103:E103"/>
    <mergeCell ref="B104:E104"/>
    <mergeCell ref="B87:E87"/>
    <mergeCell ref="B85:E85"/>
    <mergeCell ref="B86:E86"/>
    <mergeCell ref="B72:E72"/>
    <mergeCell ref="B73:E73"/>
    <mergeCell ref="B105:E105"/>
    <mergeCell ref="B56:E56"/>
    <mergeCell ref="B148:E148"/>
    <mergeCell ref="B149:E149"/>
    <mergeCell ref="B150:E150"/>
    <mergeCell ref="B107:E107"/>
    <mergeCell ref="B108:E108"/>
    <mergeCell ref="B109:E109"/>
    <mergeCell ref="B110:E110"/>
    <mergeCell ref="B111:E111"/>
    <mergeCell ref="B112:E112"/>
    <mergeCell ref="B113:E113"/>
    <mergeCell ref="B114:E114"/>
    <mergeCell ref="B116:E116"/>
    <mergeCell ref="B117:E117"/>
    <mergeCell ref="B119:E119"/>
    <mergeCell ref="B120:E120"/>
    <mergeCell ref="B121:E121"/>
    <mergeCell ref="B118:E118"/>
    <mergeCell ref="B115:E115"/>
    <mergeCell ref="B122:E122"/>
    <mergeCell ref="B139:E139"/>
    <mergeCell ref="B140:E140"/>
    <mergeCell ref="B141:E141"/>
    <mergeCell ref="B142:E142"/>
    <mergeCell ref="B143:E143"/>
    <mergeCell ref="B144:E144"/>
    <mergeCell ref="B145:E145"/>
    <mergeCell ref="B146:E146"/>
    <mergeCell ref="B147:E147"/>
    <mergeCell ref="B130:E130"/>
    <mergeCell ref="B131:E131"/>
    <mergeCell ref="B132:E132"/>
    <mergeCell ref="B133:E133"/>
    <mergeCell ref="B134:E134"/>
    <mergeCell ref="B135:E135"/>
    <mergeCell ref="B136:E136"/>
    <mergeCell ref="B137:E137"/>
    <mergeCell ref="B138:E138"/>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34:E234"/>
    <mergeCell ref="B235:E235"/>
    <mergeCell ref="B236:E236"/>
    <mergeCell ref="B237:E237"/>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7:E267"/>
    <mergeCell ref="B268:E268"/>
    <mergeCell ref="B269:E269"/>
    <mergeCell ref="B270:E270"/>
    <mergeCell ref="B271:E271"/>
    <mergeCell ref="B272:E272"/>
    <mergeCell ref="B273:E273"/>
    <mergeCell ref="B274:E274"/>
    <mergeCell ref="B275:E275"/>
    <mergeCell ref="B276:E276"/>
    <mergeCell ref="B277:E277"/>
    <mergeCell ref="B287:E287"/>
    <mergeCell ref="B288:E288"/>
    <mergeCell ref="B289:E289"/>
    <mergeCell ref="B290:E290"/>
    <mergeCell ref="B278:E278"/>
    <mergeCell ref="B279:E279"/>
    <mergeCell ref="B280:E280"/>
    <mergeCell ref="B281:E281"/>
    <mergeCell ref="B282:E282"/>
    <mergeCell ref="B283:E283"/>
    <mergeCell ref="B284:E284"/>
    <mergeCell ref="B285:E285"/>
    <mergeCell ref="B286:E286"/>
  </mergeCells>
  <phoneticPr fontId="25" type="noConversion"/>
  <printOptions horizontalCentered="1"/>
  <pageMargins left="0.25" right="0.25" top="0.75" bottom="0.75" header="0.3" footer="0.3"/>
  <pageSetup paperSize="9" scale="73" orientation="portrait" r:id="rId1"/>
  <headerFooter>
    <oddHeader>&amp;C&amp;"Arial,Negrito"&amp;12ADENDO 07 - ESTIMATIVA DE PREÇO</oddHeader>
  </headerFooter>
  <colBreaks count="1" manualBreakCount="1">
    <brk id="9" max="1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SheetLayoutView="100" workbookViewId="0">
      <pane ySplit="6" topLeftCell="A7" activePane="bottomLeft" state="frozen"/>
      <selection pane="bottomLeft" activeCell="A7" sqref="A7"/>
    </sheetView>
  </sheetViews>
  <sheetFormatPr defaultRowHeight="15" x14ac:dyDescent="0.25"/>
  <cols>
    <col min="2" max="2" width="35.7109375" customWidth="1"/>
    <col min="3" max="3" width="13.28515625" customWidth="1"/>
    <col min="4" max="4" width="9.42578125" customWidth="1"/>
    <col min="5" max="5" width="27.42578125" customWidth="1"/>
    <col min="6" max="6" width="21.28515625" customWidth="1"/>
    <col min="7" max="7" width="14.5703125" style="3" customWidth="1"/>
  </cols>
  <sheetData>
    <row r="1" spans="1:7" x14ac:dyDescent="0.25">
      <c r="A1" s="238" t="s">
        <v>1339</v>
      </c>
      <c r="B1" s="239"/>
      <c r="C1" s="239"/>
      <c r="D1" s="239"/>
      <c r="E1" s="239"/>
      <c r="F1" s="240"/>
      <c r="G1" s="241"/>
    </row>
    <row r="2" spans="1:7" x14ac:dyDescent="0.25">
      <c r="A2" s="244" t="s">
        <v>167</v>
      </c>
      <c r="B2" s="245"/>
      <c r="C2" s="245"/>
      <c r="D2" s="245"/>
      <c r="E2" s="245"/>
      <c r="F2" s="242"/>
      <c r="G2" s="243"/>
    </row>
    <row r="3" spans="1:7" ht="15" customHeight="1" x14ac:dyDescent="0.25">
      <c r="A3" s="244" t="s">
        <v>194</v>
      </c>
      <c r="B3" s="245"/>
      <c r="C3" s="245"/>
      <c r="D3" s="245"/>
      <c r="E3" s="245"/>
      <c r="F3" s="242"/>
      <c r="G3" s="243"/>
    </row>
    <row r="4" spans="1:7" ht="15.75" customHeight="1" thickBot="1" x14ac:dyDescent="0.3">
      <c r="A4" s="67" t="s">
        <v>143</v>
      </c>
      <c r="B4" s="164">
        <f>BDI!C19</f>
        <v>0.30498977742314337</v>
      </c>
      <c r="C4" s="129"/>
      <c r="D4" s="129"/>
      <c r="E4" s="129"/>
      <c r="F4" s="242"/>
      <c r="G4" s="243"/>
    </row>
    <row r="5" spans="1:7" ht="16.5" thickBot="1" x14ac:dyDescent="0.3">
      <c r="A5" s="246" t="s">
        <v>16</v>
      </c>
      <c r="B5" s="247"/>
      <c r="C5" s="247"/>
      <c r="D5" s="247"/>
      <c r="E5" s="247"/>
      <c r="F5" s="247"/>
      <c r="G5" s="248"/>
    </row>
    <row r="6" spans="1:7" ht="16.5" thickBot="1" x14ac:dyDescent="0.3">
      <c r="A6" s="12" t="s">
        <v>8</v>
      </c>
      <c r="B6" s="249" t="s">
        <v>14</v>
      </c>
      <c r="C6" s="250"/>
      <c r="D6" s="250"/>
      <c r="E6" s="251"/>
      <c r="F6" s="12" t="s">
        <v>7</v>
      </c>
      <c r="G6" s="13" t="s">
        <v>13</v>
      </c>
    </row>
    <row r="7" spans="1:7" ht="15.75" x14ac:dyDescent="0.25">
      <c r="A7" s="119">
        <v>1</v>
      </c>
      <c r="B7" s="252" t="str">
        <f>Planilha!B7</f>
        <v>QUADROS E CAIXAS - INSTALAÇÃO E/OU SUBSTITUIÇÃO</v>
      </c>
      <c r="C7" s="252"/>
      <c r="D7" s="252"/>
      <c r="E7" s="253"/>
      <c r="F7" s="120">
        <f>Planilha!I7</f>
        <v>442118.53380700375</v>
      </c>
      <c r="G7" s="121">
        <f t="shared" ref="G7:G18" si="0">F7/$F$19</f>
        <v>5.7920135618356752E-2</v>
      </c>
    </row>
    <row r="8" spans="1:7" ht="15.75" x14ac:dyDescent="0.25">
      <c r="A8" s="118">
        <v>2</v>
      </c>
      <c r="B8" s="257" t="str">
        <f>Planilha!B45</f>
        <v>DISPOSITIVOS E DISJUNTORES - INSTALAÇÃO E/OU SUBSTITUIÇÃO</v>
      </c>
      <c r="C8" s="258"/>
      <c r="D8" s="258"/>
      <c r="E8" s="259"/>
      <c r="F8" s="68">
        <f>Planilha!I45</f>
        <v>156812.5494167062</v>
      </c>
      <c r="G8" s="14">
        <f t="shared" si="0"/>
        <v>2.0543368880438489E-2</v>
      </c>
    </row>
    <row r="9" spans="1:7" ht="15.75" x14ac:dyDescent="0.25">
      <c r="A9" s="118">
        <v>3</v>
      </c>
      <c r="B9" s="257" t="str">
        <f>Planilha!B67</f>
        <v>ELETRODUTOS, CONDULETES E CALHAS - INSTALAÇÃO E/OU SUBSTITUIÇÃO</v>
      </c>
      <c r="C9" s="258"/>
      <c r="D9" s="258"/>
      <c r="E9" s="259"/>
      <c r="F9" s="68">
        <f>Planilha!I67</f>
        <v>425147.27021786157</v>
      </c>
      <c r="G9" s="14">
        <f t="shared" si="0"/>
        <v>5.5696799988805674E-2</v>
      </c>
    </row>
    <row r="10" spans="1:7" ht="15.75" x14ac:dyDescent="0.25">
      <c r="A10" s="118">
        <v>4</v>
      </c>
      <c r="B10" s="257" t="str">
        <f>Planilha!B111</f>
        <v>DISPOSITIVOS E DISJUNTORES - INSTALAÇÃO E/OU SUBSTITUIÇÃO</v>
      </c>
      <c r="C10" s="258"/>
      <c r="D10" s="258"/>
      <c r="E10" s="259"/>
      <c r="F10" s="68">
        <f>Planilha!I111</f>
        <v>462078.64196696697</v>
      </c>
      <c r="G10" s="14">
        <f t="shared" si="0"/>
        <v>6.0535027515394489E-2</v>
      </c>
    </row>
    <row r="11" spans="1:7" ht="15.75" x14ac:dyDescent="0.25">
      <c r="A11" s="118">
        <v>5</v>
      </c>
      <c r="B11" s="257" t="str">
        <f>Planilha!B130</f>
        <v>PONTOS, TOMADAS E INTERRUPTORES - INSTALAÇÃO E/OU SUBSTITUIÇÃO</v>
      </c>
      <c r="C11" s="258"/>
      <c r="D11" s="258"/>
      <c r="E11" s="259"/>
      <c r="F11" s="68">
        <f>Planilha!I130</f>
        <v>2296638.1248487425</v>
      </c>
      <c r="G11" s="14">
        <f t="shared" si="0"/>
        <v>0.30087314031398443</v>
      </c>
    </row>
    <row r="12" spans="1:7" ht="15.75" x14ac:dyDescent="0.25">
      <c r="A12" s="118">
        <v>6</v>
      </c>
      <c r="B12" s="257" t="str">
        <f>Planilha!B155</f>
        <v>LUMINÁRIAS INSTALAÇÃO E/OU SUBSTITUIÇÃO</v>
      </c>
      <c r="C12" s="258"/>
      <c r="D12" s="258"/>
      <c r="E12" s="259"/>
      <c r="F12" s="68">
        <f>Planilha!I155</f>
        <v>622864.2222581862</v>
      </c>
      <c r="G12" s="14">
        <f t="shared" si="0"/>
        <v>8.1598886874000007E-2</v>
      </c>
    </row>
    <row r="13" spans="1:7" ht="15.75" x14ac:dyDescent="0.25">
      <c r="A13" s="118">
        <v>7</v>
      </c>
      <c r="B13" s="258" t="str">
        <f>Planilha!B170</f>
        <v>ALIMENTAÇÃO, MEDIÇÃO, PROTEÇÃO E MOTORES - INSTALAÇÃO E/OU SUBSTITUIÇÃO</v>
      </c>
      <c r="C13" s="258"/>
      <c r="D13" s="258"/>
      <c r="E13" s="259"/>
      <c r="F13" s="68">
        <f>Planilha!I170</f>
        <v>256973.01137279085</v>
      </c>
      <c r="G13" s="14">
        <f t="shared" si="0"/>
        <v>3.366498015997401E-2</v>
      </c>
    </row>
    <row r="14" spans="1:7" ht="15.75" x14ac:dyDescent="0.25">
      <c r="A14" s="118">
        <v>8</v>
      </c>
      <c r="B14" s="258" t="str">
        <f>Planilha!B188</f>
        <v>ACESSÓRIOS E CONEXÕES</v>
      </c>
      <c r="C14" s="258"/>
      <c r="D14" s="258"/>
      <c r="E14" s="259"/>
      <c r="F14" s="68">
        <f>Planilha!I188</f>
        <v>156514.63543678148</v>
      </c>
      <c r="G14" s="14">
        <f t="shared" si="0"/>
        <v>2.0504340391921481E-2</v>
      </c>
    </row>
    <row r="15" spans="1:7" ht="15.75" x14ac:dyDescent="0.25">
      <c r="A15" s="118">
        <v>9</v>
      </c>
      <c r="B15" s="258" t="str">
        <f>Planilha!B267</f>
        <v>LÓGICA - INSTALAÇÃO E/OU SUBSTITUIÇÃO</v>
      </c>
      <c r="C15" s="258"/>
      <c r="D15" s="258"/>
      <c r="E15" s="259"/>
      <c r="F15" s="68">
        <f>Planilha!I267</f>
        <v>620303.82592776744</v>
      </c>
      <c r="G15" s="14">
        <f t="shared" si="0"/>
        <v>8.1263459853066003E-2</v>
      </c>
    </row>
    <row r="16" spans="1:7" ht="15.75" x14ac:dyDescent="0.25">
      <c r="A16" s="118">
        <v>10</v>
      </c>
      <c r="B16" s="258" t="str">
        <f>Planilha!B279</f>
        <v>SERVIÇOS ELÉTRICOS</v>
      </c>
      <c r="C16" s="258"/>
      <c r="D16" s="258"/>
      <c r="E16" s="259"/>
      <c r="F16" s="68">
        <f>Planilha!I279</f>
        <v>2024266.1397867</v>
      </c>
      <c r="G16" s="82">
        <f t="shared" si="0"/>
        <v>0.26519080377497589</v>
      </c>
    </row>
    <row r="17" spans="1:7" ht="15.75" x14ac:dyDescent="0.25">
      <c r="A17" s="118">
        <v>11</v>
      </c>
      <c r="B17" s="258" t="str">
        <f>Planilha!B331</f>
        <v>INSTALAÇÕES E/OU MANUTENÇÃO TELEFÔNICAS</v>
      </c>
      <c r="C17" s="258"/>
      <c r="D17" s="258"/>
      <c r="E17" s="259"/>
      <c r="F17" s="68">
        <f>Planilha!I331</f>
        <v>98479.485113141243</v>
      </c>
      <c r="G17" s="14">
        <f t="shared" si="0"/>
        <v>1.2901393398425153E-2</v>
      </c>
    </row>
    <row r="18" spans="1:7" ht="16.5" thickBot="1" x14ac:dyDescent="0.3">
      <c r="A18" s="118">
        <v>12</v>
      </c>
      <c r="B18" s="258" t="str">
        <f>Planilha!B344</f>
        <v>LIMPEZA E RETIRADA DE MATERIAIS</v>
      </c>
      <c r="C18" s="258"/>
      <c r="D18" s="258"/>
      <c r="E18" s="259"/>
      <c r="F18" s="68">
        <f>Planilha!I344</f>
        <v>71047.665492750006</v>
      </c>
      <c r="G18" s="14">
        <f t="shared" si="0"/>
        <v>9.3076632306576638E-3</v>
      </c>
    </row>
    <row r="19" spans="1:7" ht="16.5" thickBot="1" x14ac:dyDescent="0.3">
      <c r="A19" s="254" t="s">
        <v>15</v>
      </c>
      <c r="B19" s="255"/>
      <c r="C19" s="255"/>
      <c r="D19" s="255"/>
      <c r="E19" s="256"/>
      <c r="F19" s="15">
        <f>SUM(F7:F18)</f>
        <v>7633244.1056453977</v>
      </c>
      <c r="G19" s="16">
        <f>SUM(G7:G18)</f>
        <v>1</v>
      </c>
    </row>
  </sheetData>
  <mergeCells count="19">
    <mergeCell ref="B7:E7"/>
    <mergeCell ref="A19:E19"/>
    <mergeCell ref="B8:E8"/>
    <mergeCell ref="B18:E18"/>
    <mergeCell ref="B17:E17"/>
    <mergeCell ref="B9:E9"/>
    <mergeCell ref="B10:E10"/>
    <mergeCell ref="B12:E12"/>
    <mergeCell ref="B13:E13"/>
    <mergeCell ref="B15:E15"/>
    <mergeCell ref="B16:E16"/>
    <mergeCell ref="B14:E14"/>
    <mergeCell ref="B11:E11"/>
    <mergeCell ref="A1:E1"/>
    <mergeCell ref="F1:G4"/>
    <mergeCell ref="A3:E3"/>
    <mergeCell ref="A5:G5"/>
    <mergeCell ref="B6:E6"/>
    <mergeCell ref="A2:E2"/>
  </mergeCells>
  <printOptions horizontalCentered="1"/>
  <pageMargins left="0.31496062992125984" right="0.31496062992125984" top="0.31496062992125984" bottom="0.31496062992125984"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view="pageBreakPreview" topLeftCell="A28" zoomScaleSheetLayoutView="100" workbookViewId="0">
      <selection activeCell="F3" sqref="F3"/>
    </sheetView>
  </sheetViews>
  <sheetFormatPr defaultColWidth="12.7109375" defaultRowHeight="15.75" x14ac:dyDescent="0.25"/>
  <cols>
    <col min="1" max="1" width="16.7109375" style="21" customWidth="1"/>
    <col min="2" max="2" width="44.7109375" style="21" customWidth="1"/>
    <col min="3" max="4" width="20.7109375" style="21" customWidth="1"/>
    <col min="5" max="16384" width="12.7109375" style="21"/>
  </cols>
  <sheetData>
    <row r="1" spans="1:4" x14ac:dyDescent="0.25">
      <c r="A1" s="18" t="s">
        <v>1340</v>
      </c>
      <c r="B1" s="19"/>
      <c r="C1" s="19"/>
      <c r="D1" s="20"/>
    </row>
    <row r="2" spans="1:4" x14ac:dyDescent="0.25">
      <c r="A2" s="22" t="s">
        <v>228</v>
      </c>
      <c r="D2" s="23"/>
    </row>
    <row r="3" spans="1:4" x14ac:dyDescent="0.25">
      <c r="A3" s="22" t="s">
        <v>200</v>
      </c>
      <c r="D3" s="23"/>
    </row>
    <row r="4" spans="1:4" ht="16.5" thickBot="1" x14ac:dyDescent="0.3">
      <c r="A4" s="24" t="s">
        <v>201</v>
      </c>
      <c r="B4" s="25"/>
      <c r="C4" s="25"/>
      <c r="D4" s="26"/>
    </row>
    <row r="5" spans="1:4" ht="16.5" thickBot="1" x14ac:dyDescent="0.3">
      <c r="A5" s="261" t="s">
        <v>19</v>
      </c>
      <c r="B5" s="262"/>
      <c r="C5" s="262"/>
      <c r="D5" s="263"/>
    </row>
    <row r="6" spans="1:4" x14ac:dyDescent="0.25">
      <c r="A6" s="264" t="s">
        <v>20</v>
      </c>
      <c r="B6" s="266" t="s">
        <v>3</v>
      </c>
      <c r="C6" s="268" t="s">
        <v>21</v>
      </c>
      <c r="D6" s="269"/>
    </row>
    <row r="7" spans="1:4" x14ac:dyDescent="0.25">
      <c r="A7" s="265"/>
      <c r="B7" s="267"/>
      <c r="C7" s="27" t="s">
        <v>22</v>
      </c>
      <c r="D7" s="28" t="s">
        <v>23</v>
      </c>
    </row>
    <row r="8" spans="1:4" x14ac:dyDescent="0.25">
      <c r="A8" s="270" t="s">
        <v>24</v>
      </c>
      <c r="B8" s="271"/>
      <c r="C8" s="271"/>
      <c r="D8" s="272"/>
    </row>
    <row r="9" spans="1:4" x14ac:dyDescent="0.25">
      <c r="A9" s="29" t="s">
        <v>25</v>
      </c>
      <c r="B9" s="30" t="s">
        <v>26</v>
      </c>
      <c r="C9" s="31">
        <v>0</v>
      </c>
      <c r="D9" s="32">
        <v>0</v>
      </c>
    </row>
    <row r="10" spans="1:4" x14ac:dyDescent="0.25">
      <c r="A10" s="29" t="s">
        <v>27</v>
      </c>
      <c r="B10" s="30" t="s">
        <v>28</v>
      </c>
      <c r="C10" s="31">
        <v>1.4999999999999999E-2</v>
      </c>
      <c r="D10" s="32">
        <v>1.4999999999999999E-2</v>
      </c>
    </row>
    <row r="11" spans="1:4" x14ac:dyDescent="0.25">
      <c r="A11" s="29" t="s">
        <v>29</v>
      </c>
      <c r="B11" s="30" t="s">
        <v>30</v>
      </c>
      <c r="C11" s="31">
        <v>0.01</v>
      </c>
      <c r="D11" s="32">
        <v>0.01</v>
      </c>
    </row>
    <row r="12" spans="1:4" x14ac:dyDescent="0.25">
      <c r="A12" s="29" t="s">
        <v>31</v>
      </c>
      <c r="B12" s="30" t="s">
        <v>32</v>
      </c>
      <c r="C12" s="31">
        <v>2E-3</v>
      </c>
      <c r="D12" s="32" t="s">
        <v>33</v>
      </c>
    </row>
    <row r="13" spans="1:4" x14ac:dyDescent="0.25">
      <c r="A13" s="29" t="s">
        <v>34</v>
      </c>
      <c r="B13" s="30" t="s">
        <v>35</v>
      </c>
      <c r="C13" s="31">
        <v>6.0000000000000001E-3</v>
      </c>
      <c r="D13" s="32">
        <v>6.0000000000000001E-3</v>
      </c>
    </row>
    <row r="14" spans="1:4" x14ac:dyDescent="0.25">
      <c r="A14" s="29" t="s">
        <v>36</v>
      </c>
      <c r="B14" s="30" t="s">
        <v>37</v>
      </c>
      <c r="C14" s="31">
        <v>2.5000000000000001E-2</v>
      </c>
      <c r="D14" s="32">
        <v>2.5000000000000001E-2</v>
      </c>
    </row>
    <row r="15" spans="1:4" x14ac:dyDescent="0.25">
      <c r="A15" s="29" t="s">
        <v>38</v>
      </c>
      <c r="B15" s="30" t="s">
        <v>39</v>
      </c>
      <c r="C15" s="31">
        <v>0.03</v>
      </c>
      <c r="D15" s="32">
        <v>0.03</v>
      </c>
    </row>
    <row r="16" spans="1:4" x14ac:dyDescent="0.25">
      <c r="A16" s="29" t="s">
        <v>40</v>
      </c>
      <c r="B16" s="30" t="s">
        <v>41</v>
      </c>
      <c r="C16" s="31">
        <v>0.08</v>
      </c>
      <c r="D16" s="32">
        <v>0.08</v>
      </c>
    </row>
    <row r="17" spans="1:4" x14ac:dyDescent="0.25">
      <c r="A17" s="33" t="s">
        <v>42</v>
      </c>
      <c r="B17" s="34" t="s">
        <v>43</v>
      </c>
      <c r="C17" s="35">
        <f>SUM(C9:C16)</f>
        <v>0.16799999999999998</v>
      </c>
      <c r="D17" s="36">
        <f>SUM(D9:D16)</f>
        <v>0.16599999999999998</v>
      </c>
    </row>
    <row r="18" spans="1:4" x14ac:dyDescent="0.25">
      <c r="A18" s="270" t="s">
        <v>44</v>
      </c>
      <c r="B18" s="271"/>
      <c r="C18" s="271"/>
      <c r="D18" s="272"/>
    </row>
    <row r="19" spans="1:4" x14ac:dyDescent="0.25">
      <c r="A19" s="29" t="s">
        <v>45</v>
      </c>
      <c r="B19" s="30" t="s">
        <v>46</v>
      </c>
      <c r="C19" s="31">
        <v>0.22900000000000001</v>
      </c>
      <c r="D19" s="37" t="s">
        <v>47</v>
      </c>
    </row>
    <row r="20" spans="1:4" x14ac:dyDescent="0.25">
      <c r="A20" s="29" t="s">
        <v>48</v>
      </c>
      <c r="B20" s="30" t="s">
        <v>49</v>
      </c>
      <c r="C20" s="31">
        <v>4.1599999999999998E-2</v>
      </c>
      <c r="D20" s="37" t="s">
        <v>47</v>
      </c>
    </row>
    <row r="21" spans="1:4" x14ac:dyDescent="0.25">
      <c r="A21" s="29" t="s">
        <v>50</v>
      </c>
      <c r="B21" s="30" t="s">
        <v>51</v>
      </c>
      <c r="C21" s="31">
        <v>9.2999999999999992E-3</v>
      </c>
      <c r="D21" s="32">
        <v>7.0000000000000001E-3</v>
      </c>
    </row>
    <row r="22" spans="1:4" x14ac:dyDescent="0.25">
      <c r="A22" s="29" t="s">
        <v>52</v>
      </c>
      <c r="B22" s="30" t="s">
        <v>53</v>
      </c>
      <c r="C22" s="31">
        <v>0.111</v>
      </c>
      <c r="D22" s="32">
        <v>8.3299999999999999E-2</v>
      </c>
    </row>
    <row r="23" spans="1:4" x14ac:dyDescent="0.25">
      <c r="A23" s="29" t="s">
        <v>54</v>
      </c>
      <c r="B23" s="30" t="s">
        <v>55</v>
      </c>
      <c r="C23" s="31">
        <v>3.5000000000000001E-3</v>
      </c>
      <c r="D23" s="32">
        <v>2E-3</v>
      </c>
    </row>
    <row r="24" spans="1:4" x14ac:dyDescent="0.25">
      <c r="A24" s="29" t="s">
        <v>56</v>
      </c>
      <c r="B24" s="30" t="s">
        <v>57</v>
      </c>
      <c r="C24" s="31">
        <v>7.4000000000000003E-3</v>
      </c>
      <c r="D24" s="32">
        <v>5.5999999999999999E-3</v>
      </c>
    </row>
    <row r="25" spans="1:4" x14ac:dyDescent="0.25">
      <c r="A25" s="29" t="s">
        <v>58</v>
      </c>
      <c r="B25" s="30" t="s">
        <v>59</v>
      </c>
      <c r="C25" s="31">
        <v>2.8299999999999999E-2</v>
      </c>
      <c r="D25" s="37" t="s">
        <v>47</v>
      </c>
    </row>
    <row r="26" spans="1:4" x14ac:dyDescent="0.25">
      <c r="A26" s="29" t="s">
        <v>60</v>
      </c>
      <c r="B26" s="30" t="s">
        <v>61</v>
      </c>
      <c r="C26" s="31">
        <v>1.1000000000000001E-3</v>
      </c>
      <c r="D26" s="32">
        <v>8.0000000000000004E-4</v>
      </c>
    </row>
    <row r="27" spans="1:4" x14ac:dyDescent="0.25">
      <c r="A27" s="29" t="s">
        <v>62</v>
      </c>
      <c r="B27" s="30" t="s">
        <v>63</v>
      </c>
      <c r="C27" s="31">
        <v>0.1086</v>
      </c>
      <c r="D27" s="32">
        <v>8.1500000000000003E-2</v>
      </c>
    </row>
    <row r="28" spans="1:4" x14ac:dyDescent="0.25">
      <c r="A28" s="29" t="s">
        <v>64</v>
      </c>
      <c r="B28" s="30" t="s">
        <v>65</v>
      </c>
      <c r="C28" s="31">
        <v>2.9999999999999997E-4</v>
      </c>
      <c r="D28" s="32">
        <v>2.0000000000000001E-4</v>
      </c>
    </row>
    <row r="29" spans="1:4" x14ac:dyDescent="0.25">
      <c r="A29" s="29" t="s">
        <v>66</v>
      </c>
      <c r="B29" s="30" t="s">
        <v>67</v>
      </c>
      <c r="C29" s="31">
        <v>2.4899999999999999E-2</v>
      </c>
      <c r="D29" s="32">
        <v>2.4899999999999999E-2</v>
      </c>
    </row>
    <row r="30" spans="1:4" x14ac:dyDescent="0.25">
      <c r="A30" s="33" t="s">
        <v>68</v>
      </c>
      <c r="B30" s="34" t="s">
        <v>43</v>
      </c>
      <c r="C30" s="35">
        <f>SUM(C19:C29)</f>
        <v>0.56499999999999995</v>
      </c>
      <c r="D30" s="36">
        <f>SUM(D19:D29)</f>
        <v>0.20530000000000001</v>
      </c>
    </row>
    <row r="31" spans="1:4" x14ac:dyDescent="0.25">
      <c r="A31" s="270" t="s">
        <v>69</v>
      </c>
      <c r="B31" s="271"/>
      <c r="C31" s="271"/>
      <c r="D31" s="272"/>
    </row>
    <row r="32" spans="1:4" x14ac:dyDescent="0.25">
      <c r="A32" s="29" t="s">
        <v>70</v>
      </c>
      <c r="B32" s="30" t="s">
        <v>71</v>
      </c>
      <c r="C32" s="31">
        <v>0.13120000000000001</v>
      </c>
      <c r="D32" s="32">
        <v>5.3600000000000002E-2</v>
      </c>
    </row>
    <row r="33" spans="1:4" x14ac:dyDescent="0.25">
      <c r="A33" s="29" t="s">
        <v>72</v>
      </c>
      <c r="B33" s="30" t="s">
        <v>73</v>
      </c>
      <c r="C33" s="31">
        <v>1.6999999999999999E-3</v>
      </c>
      <c r="D33" s="32">
        <v>1.2999999999999999E-3</v>
      </c>
    </row>
    <row r="34" spans="1:4" x14ac:dyDescent="0.25">
      <c r="A34" s="29" t="s">
        <v>74</v>
      </c>
      <c r="B34" s="30" t="s">
        <v>75</v>
      </c>
      <c r="C34" s="31">
        <v>0.1406</v>
      </c>
      <c r="D34" s="32">
        <v>2.41E-2</v>
      </c>
    </row>
    <row r="35" spans="1:4" x14ac:dyDescent="0.25">
      <c r="A35" s="29" t="s">
        <v>76</v>
      </c>
      <c r="B35" s="30" t="s">
        <v>77</v>
      </c>
      <c r="C35" s="31">
        <v>5.5100000000000003E-2</v>
      </c>
      <c r="D35" s="32">
        <v>3.9899999999999998E-2</v>
      </c>
    </row>
    <row r="36" spans="1:4" x14ac:dyDescent="0.25">
      <c r="A36" s="29" t="s">
        <v>78</v>
      </c>
      <c r="B36" s="30" t="s">
        <v>79</v>
      </c>
      <c r="C36" s="31">
        <v>6.0000000000000001E-3</v>
      </c>
      <c r="D36" s="32">
        <v>4.4999999999999997E-3</v>
      </c>
    </row>
    <row r="37" spans="1:4" x14ac:dyDescent="0.25">
      <c r="A37" s="33" t="s">
        <v>80</v>
      </c>
      <c r="B37" s="34" t="s">
        <v>43</v>
      </c>
      <c r="C37" s="35">
        <f>SUM(C32:C36)</f>
        <v>0.33460000000000001</v>
      </c>
      <c r="D37" s="36">
        <f>SUM(D32:D36)</f>
        <v>0.12340000000000001</v>
      </c>
    </row>
    <row r="38" spans="1:4" x14ac:dyDescent="0.25">
      <c r="A38" s="270" t="s">
        <v>81</v>
      </c>
      <c r="B38" s="271"/>
      <c r="C38" s="271"/>
      <c r="D38" s="272"/>
    </row>
    <row r="39" spans="1:4" x14ac:dyDescent="0.25">
      <c r="A39" s="29" t="s">
        <v>82</v>
      </c>
      <c r="B39" s="30" t="s">
        <v>83</v>
      </c>
      <c r="C39" s="31">
        <f>C17*C30</f>
        <v>9.4919999999999977E-2</v>
      </c>
      <c r="D39" s="32">
        <f>D17*D30</f>
        <v>3.40798E-2</v>
      </c>
    </row>
    <row r="40" spans="1:4" ht="47.25" x14ac:dyDescent="0.25">
      <c r="A40" s="38" t="s">
        <v>84</v>
      </c>
      <c r="B40" s="39" t="s">
        <v>85</v>
      </c>
      <c r="C40" s="40">
        <v>2.1999999999999999E-2</v>
      </c>
      <c r="D40" s="41">
        <v>8.5000000000000006E-3</v>
      </c>
    </row>
    <row r="41" spans="1:4" x14ac:dyDescent="0.25">
      <c r="A41" s="33" t="s">
        <v>86</v>
      </c>
      <c r="B41" s="34" t="s">
        <v>43</v>
      </c>
      <c r="C41" s="35">
        <f>SUM(C39:C40)</f>
        <v>0.11691999999999997</v>
      </c>
      <c r="D41" s="36">
        <f>SUM(D39:D40)</f>
        <v>4.2579800000000001E-2</v>
      </c>
    </row>
    <row r="42" spans="1:4" x14ac:dyDescent="0.25">
      <c r="A42" s="270" t="s">
        <v>87</v>
      </c>
      <c r="B42" s="271"/>
      <c r="C42" s="271"/>
      <c r="D42" s="272"/>
    </row>
    <row r="43" spans="1:4" x14ac:dyDescent="0.25">
      <c r="A43" s="29" t="s">
        <v>88</v>
      </c>
      <c r="B43" s="30" t="s">
        <v>89</v>
      </c>
      <c r="C43" s="42">
        <v>0.32429999999999998</v>
      </c>
      <c r="D43" s="32">
        <v>0.11260000000000001</v>
      </c>
    </row>
    <row r="44" spans="1:4" x14ac:dyDescent="0.25">
      <c r="A44" s="29" t="s">
        <v>90</v>
      </c>
      <c r="B44" s="30" t="s">
        <v>91</v>
      </c>
      <c r="C44" s="31">
        <v>6.0999999999999999E-2</v>
      </c>
      <c r="D44" s="32">
        <v>0</v>
      </c>
    </row>
    <row r="45" spans="1:4" x14ac:dyDescent="0.25">
      <c r="A45" s="29" t="s">
        <v>92</v>
      </c>
      <c r="B45" s="30" t="s">
        <v>93</v>
      </c>
      <c r="C45" s="31">
        <v>1.37E-2</v>
      </c>
      <c r="D45" s="32">
        <v>0.01</v>
      </c>
    </row>
    <row r="46" spans="1:4" x14ac:dyDescent="0.25">
      <c r="A46" s="29" t="s">
        <v>94</v>
      </c>
      <c r="B46" s="30" t="s">
        <v>95</v>
      </c>
      <c r="C46" s="31">
        <v>0.05</v>
      </c>
      <c r="D46" s="32">
        <v>0.02</v>
      </c>
    </row>
    <row r="47" spans="1:4" x14ac:dyDescent="0.25">
      <c r="A47" s="29" t="s">
        <v>96</v>
      </c>
      <c r="B47" s="30" t="s">
        <v>97</v>
      </c>
      <c r="C47" s="31">
        <v>0.02</v>
      </c>
      <c r="D47" s="32">
        <v>0.01</v>
      </c>
    </row>
    <row r="48" spans="1:4" x14ac:dyDescent="0.25">
      <c r="A48" s="33" t="s">
        <v>98</v>
      </c>
      <c r="B48" s="34" t="s">
        <v>43</v>
      </c>
      <c r="C48" s="35">
        <f>SUM(C43:C47)</f>
        <v>0.46899999999999997</v>
      </c>
      <c r="D48" s="36">
        <f>SUM(D43:D47)</f>
        <v>0.15260000000000001</v>
      </c>
    </row>
    <row r="49" spans="1:4" ht="16.5" thickBot="1" x14ac:dyDescent="0.3">
      <c r="A49" s="273" t="s">
        <v>99</v>
      </c>
      <c r="B49" s="274"/>
      <c r="C49" s="43">
        <f>SUM(C48,C41,C37,C30,C17)</f>
        <v>1.6535199999999999</v>
      </c>
      <c r="D49" s="44">
        <f>SUM(D48,D41,D37,D30,D17)</f>
        <v>0.68987979999999993</v>
      </c>
    </row>
    <row r="51" spans="1:4" ht="38.25" customHeight="1" x14ac:dyDescent="0.25">
      <c r="A51" s="276" t="s">
        <v>144</v>
      </c>
      <c r="B51" s="276"/>
      <c r="C51" s="276"/>
      <c r="D51" s="276"/>
    </row>
    <row r="53" spans="1:4" s="45" customFormat="1" x14ac:dyDescent="0.25">
      <c r="A53" s="275" t="s">
        <v>100</v>
      </c>
      <c r="B53" s="275"/>
      <c r="C53" s="275"/>
      <c r="D53" s="275"/>
    </row>
    <row r="54" spans="1:4" s="45" customFormat="1" x14ac:dyDescent="0.25">
      <c r="A54" s="260" t="s">
        <v>101</v>
      </c>
      <c r="B54" s="260"/>
      <c r="C54" s="260"/>
      <c r="D54" s="260"/>
    </row>
    <row r="55" spans="1:4" s="45" customFormat="1" ht="31.5" customHeight="1" x14ac:dyDescent="0.25">
      <c r="A55" s="260" t="s">
        <v>102</v>
      </c>
      <c r="B55" s="260"/>
      <c r="C55" s="260"/>
      <c r="D55" s="260"/>
    </row>
    <row r="56" spans="1:4" s="45" customFormat="1" x14ac:dyDescent="0.25">
      <c r="A56" s="260" t="s">
        <v>103</v>
      </c>
      <c r="B56" s="260"/>
      <c r="C56" s="260"/>
      <c r="D56" s="260"/>
    </row>
    <row r="57" spans="1:4" s="45" customFormat="1" ht="21.75" customHeight="1" x14ac:dyDescent="0.25">
      <c r="A57" s="260" t="s">
        <v>104</v>
      </c>
      <c r="B57" s="260"/>
      <c r="C57" s="260"/>
      <c r="D57" s="260"/>
    </row>
    <row r="58" spans="1:4" s="45" customFormat="1" ht="36" customHeight="1" x14ac:dyDescent="0.25">
      <c r="A58" s="260" t="s">
        <v>105</v>
      </c>
      <c r="B58" s="260"/>
      <c r="C58" s="260"/>
      <c r="D58" s="260"/>
    </row>
    <row r="59" spans="1:4" s="45" customFormat="1" x14ac:dyDescent="0.25">
      <c r="A59" s="46"/>
      <c r="B59" s="47"/>
      <c r="C59" s="47"/>
      <c r="D59" s="47"/>
    </row>
    <row r="60" spans="1:4" s="45" customFormat="1" ht="47.25" customHeight="1" x14ac:dyDescent="0.25">
      <c r="A60" s="260" t="s">
        <v>106</v>
      </c>
      <c r="B60" s="260"/>
      <c r="C60" s="260"/>
      <c r="D60" s="260"/>
    </row>
    <row r="61" spans="1:4" s="45" customFormat="1" x14ac:dyDescent="0.25">
      <c r="A61" s="260" t="s">
        <v>107</v>
      </c>
      <c r="B61" s="260"/>
      <c r="C61" s="260"/>
      <c r="D61" s="260"/>
    </row>
    <row r="62" spans="1:4" s="45" customFormat="1" x14ac:dyDescent="0.25">
      <c r="A62" s="260" t="s">
        <v>108</v>
      </c>
      <c r="B62" s="260"/>
      <c r="C62" s="260"/>
      <c r="D62" s="260"/>
    </row>
    <row r="63" spans="1:4" s="45" customFormat="1" x14ac:dyDescent="0.25">
      <c r="A63" s="260" t="s">
        <v>109</v>
      </c>
      <c r="B63" s="260"/>
      <c r="C63" s="260"/>
      <c r="D63" s="260"/>
    </row>
    <row r="64" spans="1:4" s="45" customFormat="1" x14ac:dyDescent="0.25">
      <c r="A64" s="260" t="s">
        <v>110</v>
      </c>
      <c r="B64" s="260"/>
      <c r="C64" s="260"/>
      <c r="D64" s="260"/>
    </row>
    <row r="65" spans="1:4" s="45" customFormat="1" x14ac:dyDescent="0.25">
      <c r="A65" s="260" t="s">
        <v>111</v>
      </c>
      <c r="B65" s="260"/>
      <c r="C65" s="260"/>
      <c r="D65" s="260"/>
    </row>
    <row r="66" spans="1:4" s="45" customFormat="1" x14ac:dyDescent="0.25">
      <c r="A66" s="260" t="s">
        <v>112</v>
      </c>
      <c r="B66" s="260"/>
      <c r="C66" s="260"/>
      <c r="D66" s="260"/>
    </row>
    <row r="67" spans="1:4" s="45" customFormat="1" x14ac:dyDescent="0.25">
      <c r="A67" s="260" t="s">
        <v>113</v>
      </c>
      <c r="B67" s="260"/>
      <c r="C67" s="260"/>
      <c r="D67" s="260"/>
    </row>
    <row r="68" spans="1:4" s="45" customFormat="1" x14ac:dyDescent="0.25">
      <c r="A68" s="260" t="s">
        <v>114</v>
      </c>
      <c r="B68" s="260"/>
      <c r="C68" s="260"/>
      <c r="D68" s="260"/>
    </row>
    <row r="69" spans="1:4" s="45" customFormat="1" x14ac:dyDescent="0.25">
      <c r="A69" s="260" t="s">
        <v>115</v>
      </c>
      <c r="B69" s="260"/>
      <c r="C69" s="260"/>
      <c r="D69" s="260"/>
    </row>
    <row r="70" spans="1:4" s="45" customFormat="1" x14ac:dyDescent="0.25">
      <c r="A70" s="260" t="s">
        <v>116</v>
      </c>
      <c r="B70" s="260"/>
      <c r="C70" s="260"/>
      <c r="D70" s="260"/>
    </row>
    <row r="71" spans="1:4" s="45" customFormat="1" x14ac:dyDescent="0.25">
      <c r="A71" s="260" t="s">
        <v>117</v>
      </c>
      <c r="B71" s="260"/>
      <c r="C71" s="260"/>
      <c r="D71" s="260"/>
    </row>
    <row r="72" spans="1:4" s="45" customFormat="1" x14ac:dyDescent="0.25">
      <c r="A72" s="260" t="s">
        <v>118</v>
      </c>
      <c r="B72" s="260"/>
      <c r="C72" s="260"/>
      <c r="D72" s="260"/>
    </row>
    <row r="73" spans="1:4" s="45" customFormat="1" x14ac:dyDescent="0.25">
      <c r="A73" s="275" t="s">
        <v>119</v>
      </c>
      <c r="B73" s="275"/>
      <c r="C73" s="275"/>
      <c r="D73" s="275"/>
    </row>
    <row r="74" spans="1:4" s="45" customFormat="1" x14ac:dyDescent="0.25">
      <c r="A74" s="260" t="s">
        <v>120</v>
      </c>
      <c r="B74" s="260"/>
      <c r="C74" s="260"/>
      <c r="D74" s="260"/>
    </row>
    <row r="75" spans="1:4" x14ac:dyDescent="0.25">
      <c r="A75" s="48"/>
    </row>
  </sheetData>
  <mergeCells count="32">
    <mergeCell ref="A74:D74"/>
    <mergeCell ref="A68:D68"/>
    <mergeCell ref="A69:D69"/>
    <mergeCell ref="A70:D70"/>
    <mergeCell ref="A71:D71"/>
    <mergeCell ref="A72:D72"/>
    <mergeCell ref="A73:D73"/>
    <mergeCell ref="A67:D67"/>
    <mergeCell ref="A55:D55"/>
    <mergeCell ref="A56:D56"/>
    <mergeCell ref="A57:D57"/>
    <mergeCell ref="A58:D58"/>
    <mergeCell ref="A60:D60"/>
    <mergeCell ref="A61:D61"/>
    <mergeCell ref="A62:D62"/>
    <mergeCell ref="A63:D63"/>
    <mergeCell ref="A64:D64"/>
    <mergeCell ref="A65:D65"/>
    <mergeCell ref="A66:D66"/>
    <mergeCell ref="A54:D54"/>
    <mergeCell ref="A5:D5"/>
    <mergeCell ref="A6:A7"/>
    <mergeCell ref="B6:B7"/>
    <mergeCell ref="C6:D6"/>
    <mergeCell ref="A8:D8"/>
    <mergeCell ref="A18:D18"/>
    <mergeCell ref="A31:D31"/>
    <mergeCell ref="A38:D38"/>
    <mergeCell ref="A42:D42"/>
    <mergeCell ref="A49:B49"/>
    <mergeCell ref="A53:D53"/>
    <mergeCell ref="A51:D51"/>
  </mergeCells>
  <printOptions horizontalCentered="1"/>
  <pageMargins left="0.51181102362204722" right="0.51181102362204722" top="0.78740157480314965" bottom="0.78740157480314965" header="0.31496062992125984" footer="0.31496062992125984"/>
  <pageSetup paperSize="9" scale="87" orientation="portrait" r:id="rId1"/>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SheetLayoutView="100" workbookViewId="0">
      <selection activeCell="G4" sqref="G4"/>
    </sheetView>
  </sheetViews>
  <sheetFormatPr defaultColWidth="8.85546875" defaultRowHeight="15.75" x14ac:dyDescent="0.25"/>
  <cols>
    <col min="1" max="1" width="12.7109375" style="21" customWidth="1"/>
    <col min="2" max="2" width="78.7109375" style="21" customWidth="1"/>
    <col min="3" max="3" width="12.7109375" style="21" customWidth="1"/>
    <col min="4" max="16384" width="8.85546875" style="21"/>
  </cols>
  <sheetData>
    <row r="1" spans="1:3" x14ac:dyDescent="0.25">
      <c r="A1" s="18" t="s">
        <v>1340</v>
      </c>
      <c r="B1" s="19"/>
      <c r="C1" s="20"/>
    </row>
    <row r="2" spans="1:3" x14ac:dyDescent="0.25">
      <c r="A2" s="22" t="s">
        <v>228</v>
      </c>
      <c r="C2" s="23"/>
    </row>
    <row r="3" spans="1:3" x14ac:dyDescent="0.25">
      <c r="A3" s="22" t="s">
        <v>200</v>
      </c>
      <c r="C3" s="23"/>
    </row>
    <row r="4" spans="1:3" ht="16.5" thickBot="1" x14ac:dyDescent="0.3">
      <c r="A4" s="24" t="s">
        <v>201</v>
      </c>
      <c r="B4" s="25"/>
      <c r="C4" s="26"/>
    </row>
    <row r="5" spans="1:3" ht="16.5" thickBot="1" x14ac:dyDescent="0.3">
      <c r="A5" s="277" t="s">
        <v>121</v>
      </c>
      <c r="B5" s="278"/>
      <c r="C5" s="279"/>
    </row>
    <row r="6" spans="1:3" x14ac:dyDescent="0.25">
      <c r="A6" s="280" t="s">
        <v>8</v>
      </c>
      <c r="B6" s="282" t="s">
        <v>122</v>
      </c>
      <c r="C6" s="284" t="s">
        <v>123</v>
      </c>
    </row>
    <row r="7" spans="1:3" ht="16.5" thickBot="1" x14ac:dyDescent="0.3">
      <c r="A7" s="281"/>
      <c r="B7" s="283"/>
      <c r="C7" s="285"/>
    </row>
    <row r="8" spans="1:3" x14ac:dyDescent="0.25">
      <c r="A8" s="49">
        <v>1</v>
      </c>
      <c r="B8" s="50" t="s">
        <v>124</v>
      </c>
      <c r="C8" s="51">
        <v>3.15E-2</v>
      </c>
    </row>
    <row r="9" spans="1:3" x14ac:dyDescent="0.25">
      <c r="A9" s="52">
        <v>2</v>
      </c>
      <c r="B9" s="53" t="s">
        <v>125</v>
      </c>
      <c r="C9" s="54">
        <v>8.0000000000000002E-3</v>
      </c>
    </row>
    <row r="10" spans="1:3" x14ac:dyDescent="0.25">
      <c r="A10" s="52">
        <v>3</v>
      </c>
      <c r="B10" s="53" t="s">
        <v>126</v>
      </c>
      <c r="C10" s="54">
        <v>9.7000000000000003E-3</v>
      </c>
    </row>
    <row r="11" spans="1:3" x14ac:dyDescent="0.25">
      <c r="A11" s="52">
        <v>4</v>
      </c>
      <c r="B11" s="53" t="s">
        <v>127</v>
      </c>
      <c r="C11" s="54">
        <v>5.8999999999999999E-3</v>
      </c>
    </row>
    <row r="12" spans="1:3" x14ac:dyDescent="0.25">
      <c r="A12" s="52">
        <v>5</v>
      </c>
      <c r="B12" s="53" t="s">
        <v>128</v>
      </c>
      <c r="C12" s="54">
        <v>7.3899999999999993E-2</v>
      </c>
    </row>
    <row r="13" spans="1:3" x14ac:dyDescent="0.25">
      <c r="A13" s="52">
        <v>6</v>
      </c>
      <c r="B13" s="53" t="s">
        <v>129</v>
      </c>
      <c r="C13" s="54">
        <f>SUM(C14:C17)</f>
        <v>0.13150000000000001</v>
      </c>
    </row>
    <row r="14" spans="1:3" x14ac:dyDescent="0.25">
      <c r="A14" s="52" t="s">
        <v>9</v>
      </c>
      <c r="B14" s="53" t="s">
        <v>130</v>
      </c>
      <c r="C14" s="54">
        <v>6.4999999999999997E-3</v>
      </c>
    </row>
    <row r="15" spans="1:3" x14ac:dyDescent="0.25">
      <c r="A15" s="52" t="s">
        <v>10</v>
      </c>
      <c r="B15" s="53" t="s">
        <v>131</v>
      </c>
      <c r="C15" s="54">
        <v>0.03</v>
      </c>
    </row>
    <row r="16" spans="1:3" x14ac:dyDescent="0.25">
      <c r="A16" s="52" t="s">
        <v>132</v>
      </c>
      <c r="B16" s="53" t="s">
        <v>133</v>
      </c>
      <c r="C16" s="54">
        <v>0.05</v>
      </c>
    </row>
    <row r="17" spans="1:3" x14ac:dyDescent="0.25">
      <c r="A17" s="52" t="s">
        <v>134</v>
      </c>
      <c r="B17" s="53" t="s">
        <v>135</v>
      </c>
      <c r="C17" s="54">
        <v>4.4999999999999998E-2</v>
      </c>
    </row>
    <row r="18" spans="1:3" x14ac:dyDescent="0.25">
      <c r="A18" s="55"/>
      <c r="B18" s="56"/>
      <c r="C18" s="57"/>
    </row>
    <row r="19" spans="1:3" ht="16.5" thickBot="1" x14ac:dyDescent="0.3">
      <c r="A19" s="286"/>
      <c r="B19" s="287"/>
      <c r="C19" s="58">
        <f>((1+C8+C9+C10)*(1+C11)*(1+C12)/(1-C13))-1</f>
        <v>0.30498977742314337</v>
      </c>
    </row>
    <row r="20" spans="1:3" x14ac:dyDescent="0.25">
      <c r="A20" s="59"/>
      <c r="B20" s="59"/>
      <c r="C20" s="60"/>
    </row>
    <row r="21" spans="1:3" x14ac:dyDescent="0.25">
      <c r="A21" s="61" t="s">
        <v>136</v>
      </c>
      <c r="B21" s="62"/>
      <c r="C21" s="63"/>
    </row>
    <row r="22" spans="1:3" x14ac:dyDescent="0.25">
      <c r="A22" s="64" t="s">
        <v>137</v>
      </c>
      <c r="B22" s="65"/>
      <c r="C22" s="62"/>
    </row>
    <row r="23" spans="1:3" x14ac:dyDescent="0.25">
      <c r="A23" s="64" t="s">
        <v>138</v>
      </c>
      <c r="B23" s="65"/>
      <c r="C23" s="62"/>
    </row>
    <row r="24" spans="1:3" x14ac:dyDescent="0.25">
      <c r="A24" s="64" t="s">
        <v>139</v>
      </c>
      <c r="B24" s="66"/>
      <c r="C24" s="62"/>
    </row>
    <row r="25" spans="1:3" x14ac:dyDescent="0.25">
      <c r="A25" s="64" t="s">
        <v>140</v>
      </c>
      <c r="B25" s="65"/>
      <c r="C25" s="62"/>
    </row>
    <row r="26" spans="1:3" x14ac:dyDescent="0.25">
      <c r="A26" s="64" t="s">
        <v>141</v>
      </c>
      <c r="B26" s="66"/>
      <c r="C26" s="62"/>
    </row>
    <row r="27" spans="1:3" x14ac:dyDescent="0.25">
      <c r="A27" s="64" t="s">
        <v>142</v>
      </c>
      <c r="B27" s="66"/>
      <c r="C27" s="62"/>
    </row>
  </sheetData>
  <mergeCells count="5">
    <mergeCell ref="A5:C5"/>
    <mergeCell ref="A6:A7"/>
    <mergeCell ref="B6:B7"/>
    <mergeCell ref="C6:C7"/>
    <mergeCell ref="A19:B19"/>
  </mergeCells>
  <pageMargins left="0.511811024" right="0.511811024" top="0.78740157499999996" bottom="0.78740157499999996" header="0.31496062000000002" footer="0.31496062000000002"/>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58"/>
  <sheetViews>
    <sheetView view="pageBreakPreview" topLeftCell="A4" zoomScale="80" zoomScaleNormal="80" zoomScaleSheetLayoutView="80" workbookViewId="0">
      <selection activeCell="N3" sqref="N3"/>
    </sheetView>
  </sheetViews>
  <sheetFormatPr defaultRowHeight="15.75" x14ac:dyDescent="0.25"/>
  <cols>
    <col min="1" max="1" width="8.42578125" style="78" bestFit="1" customWidth="1"/>
    <col min="2" max="2" width="15.5703125" style="75" customWidth="1"/>
    <col min="3" max="3" width="66.7109375" style="77" customWidth="1"/>
    <col min="4" max="4" width="7.28515625" style="75" bestFit="1" customWidth="1"/>
    <col min="5" max="5" width="20.140625" style="75" bestFit="1" customWidth="1"/>
    <col min="6" max="6" width="13.85546875" style="75" bestFit="1" customWidth="1"/>
    <col min="7" max="7" width="17.7109375" style="75" bestFit="1" customWidth="1"/>
    <col min="8" max="8" width="13.28515625" style="75" bestFit="1" customWidth="1"/>
    <col min="9" max="9" width="18.28515625" style="75" bestFit="1" customWidth="1"/>
    <col min="10" max="10" width="10.7109375" style="75" customWidth="1"/>
    <col min="11" max="11" width="10.85546875" style="69" bestFit="1" customWidth="1"/>
    <col min="12" max="12" width="12.140625" style="128" bestFit="1" customWidth="1"/>
    <col min="13" max="14" width="11.85546875" style="128" customWidth="1"/>
    <col min="15" max="16384" width="9.140625" style="69"/>
  </cols>
  <sheetData>
    <row r="1" spans="1:10" x14ac:dyDescent="0.25">
      <c r="A1" s="76" t="s">
        <v>1339</v>
      </c>
      <c r="B1" s="74"/>
      <c r="C1" s="76"/>
      <c r="D1" s="74"/>
      <c r="E1" s="74"/>
      <c r="F1" s="74"/>
      <c r="G1" s="74"/>
      <c r="H1" s="74"/>
      <c r="I1" s="74"/>
      <c r="J1" s="74"/>
    </row>
    <row r="2" spans="1:10" x14ac:dyDescent="0.25">
      <c r="A2" s="76" t="s">
        <v>199</v>
      </c>
      <c r="B2" s="74"/>
      <c r="C2" s="76"/>
      <c r="D2" s="74"/>
      <c r="E2" s="74"/>
      <c r="F2" s="74"/>
      <c r="G2" s="74"/>
      <c r="H2" s="74"/>
      <c r="I2" s="74"/>
      <c r="J2" s="74"/>
    </row>
    <row r="3" spans="1:10" x14ac:dyDescent="0.25">
      <c r="A3" s="100" t="s">
        <v>194</v>
      </c>
      <c r="B3" s="101"/>
      <c r="C3" s="100"/>
      <c r="D3" s="74"/>
      <c r="E3" s="74"/>
      <c r="F3" s="74"/>
      <c r="G3" s="74"/>
      <c r="H3" s="74"/>
      <c r="I3" s="74"/>
      <c r="J3" s="74"/>
    </row>
    <row r="4" spans="1:10" x14ac:dyDescent="0.25">
      <c r="A4" s="76" t="s">
        <v>166</v>
      </c>
      <c r="B4" s="74"/>
      <c r="C4" s="76"/>
      <c r="D4" s="74"/>
      <c r="E4" s="74"/>
      <c r="F4" s="74"/>
      <c r="G4" s="74"/>
      <c r="H4" s="74"/>
      <c r="I4" s="74"/>
      <c r="J4" s="74"/>
    </row>
    <row r="5" spans="1:10" ht="16.5" thickBot="1" x14ac:dyDescent="0.3">
      <c r="A5" s="76"/>
      <c r="B5" s="74"/>
      <c r="C5" s="76"/>
      <c r="D5" s="74"/>
      <c r="E5" s="74"/>
      <c r="F5" s="74"/>
      <c r="G5" s="74"/>
      <c r="H5" s="74"/>
      <c r="I5" s="74"/>
      <c r="J5" s="74"/>
    </row>
    <row r="6" spans="1:10" ht="21.75" thickBot="1" x14ac:dyDescent="0.4">
      <c r="A6" s="288" t="s">
        <v>226</v>
      </c>
      <c r="B6" s="289"/>
      <c r="C6" s="289"/>
      <c r="D6" s="289"/>
      <c r="E6" s="289"/>
      <c r="F6" s="289"/>
      <c r="G6" s="289"/>
      <c r="H6" s="289"/>
      <c r="I6" s="289"/>
      <c r="J6" s="290"/>
    </row>
    <row r="7" spans="1:10" x14ac:dyDescent="0.25">
      <c r="A7" s="79" t="s">
        <v>8</v>
      </c>
      <c r="B7" s="80" t="s">
        <v>146</v>
      </c>
      <c r="C7" s="81" t="s">
        <v>147</v>
      </c>
      <c r="D7" s="80" t="s">
        <v>148</v>
      </c>
      <c r="E7" s="80" t="s">
        <v>149</v>
      </c>
      <c r="F7" s="80" t="s">
        <v>150</v>
      </c>
      <c r="G7" s="80" t="s">
        <v>151</v>
      </c>
      <c r="H7" s="80" t="s">
        <v>152</v>
      </c>
      <c r="I7" s="80" t="s">
        <v>153</v>
      </c>
      <c r="J7" s="80" t="s">
        <v>145</v>
      </c>
    </row>
    <row r="8" spans="1:10" x14ac:dyDescent="0.25">
      <c r="A8" s="84"/>
      <c r="B8" s="85"/>
      <c r="C8" s="86" t="s">
        <v>265</v>
      </c>
      <c r="D8" s="87" t="s">
        <v>2</v>
      </c>
      <c r="E8" s="88"/>
      <c r="F8" s="89"/>
      <c r="G8" s="88"/>
      <c r="H8" s="88"/>
      <c r="I8" s="88"/>
      <c r="J8" s="88"/>
    </row>
    <row r="9" spans="1:10" x14ac:dyDescent="0.25">
      <c r="A9" s="90"/>
      <c r="B9" s="91" t="s">
        <v>267</v>
      </c>
      <c r="C9" s="92" t="s">
        <v>266</v>
      </c>
      <c r="D9" s="91" t="s">
        <v>2</v>
      </c>
      <c r="E9" s="124">
        <v>45</v>
      </c>
      <c r="F9" s="93" t="s">
        <v>196</v>
      </c>
      <c r="G9" s="94"/>
      <c r="H9" s="94">
        <f>E9*F9</f>
        <v>45</v>
      </c>
      <c r="I9" s="94"/>
      <c r="J9" s="94">
        <f>G9+H9+I9</f>
        <v>45</v>
      </c>
    </row>
    <row r="10" spans="1:10" x14ac:dyDescent="0.25">
      <c r="A10" s="90"/>
      <c r="B10" s="91" t="s">
        <v>169</v>
      </c>
      <c r="C10" s="92" t="s">
        <v>168</v>
      </c>
      <c r="D10" s="91" t="s">
        <v>154</v>
      </c>
      <c r="E10" s="124">
        <v>8.92</v>
      </c>
      <c r="F10" s="97">
        <v>0.2</v>
      </c>
      <c r="G10" s="94">
        <f>E10*F10</f>
        <v>1.784</v>
      </c>
      <c r="H10" s="94"/>
      <c r="I10" s="94"/>
      <c r="J10" s="94">
        <f>G10+H10+I10</f>
        <v>1.784</v>
      </c>
    </row>
    <row r="11" spans="1:10" x14ac:dyDescent="0.25">
      <c r="A11" s="90"/>
      <c r="B11" s="95" t="s">
        <v>162</v>
      </c>
      <c r="C11" s="96" t="s">
        <v>163</v>
      </c>
      <c r="D11" s="95" t="s">
        <v>154</v>
      </c>
      <c r="E11" s="125">
        <v>12.69</v>
      </c>
      <c r="F11" s="97">
        <v>0.4</v>
      </c>
      <c r="G11" s="94">
        <f>E11*F11</f>
        <v>5.0760000000000005</v>
      </c>
      <c r="H11" s="94"/>
      <c r="I11" s="94"/>
      <c r="J11" s="94">
        <f>G11+H11+I11</f>
        <v>5.0760000000000005</v>
      </c>
    </row>
    <row r="12" spans="1:10" x14ac:dyDescent="0.25">
      <c r="A12" s="90"/>
      <c r="B12" s="95"/>
      <c r="C12" s="96" t="s">
        <v>155</v>
      </c>
      <c r="D12" s="95"/>
      <c r="E12" s="94">
        <v>0</v>
      </c>
      <c r="F12" s="97">
        <v>1.6535</v>
      </c>
      <c r="G12" s="94">
        <f>SUM(G10:G11)*F12</f>
        <v>11.34301</v>
      </c>
      <c r="H12" s="94"/>
      <c r="I12" s="94"/>
      <c r="J12" s="94">
        <v>0</v>
      </c>
    </row>
    <row r="13" spans="1:10" x14ac:dyDescent="0.25">
      <c r="A13" s="90"/>
      <c r="B13" s="95"/>
      <c r="C13" s="96" t="s">
        <v>156</v>
      </c>
      <c r="D13" s="95"/>
      <c r="E13" s="94">
        <v>0</v>
      </c>
      <c r="F13" s="97">
        <v>0.68989999999999996</v>
      </c>
      <c r="G13" s="94">
        <v>0</v>
      </c>
      <c r="H13" s="94"/>
      <c r="I13" s="94"/>
      <c r="J13" s="94">
        <v>0</v>
      </c>
    </row>
    <row r="14" spans="1:10" x14ac:dyDescent="0.25">
      <c r="A14" s="90"/>
      <c r="B14" s="95"/>
      <c r="C14" s="96" t="s">
        <v>157</v>
      </c>
      <c r="D14" s="95"/>
      <c r="E14" s="94"/>
      <c r="F14" s="97"/>
      <c r="G14" s="94">
        <f>SUM(G9:G13)</f>
        <v>18.203009999999999</v>
      </c>
      <c r="H14" s="94">
        <f>SUM(H9:H13)</f>
        <v>45</v>
      </c>
      <c r="I14" s="94">
        <f>SUM(I9:I13)</f>
        <v>0</v>
      </c>
      <c r="J14" s="94">
        <f>G14+H14+I14</f>
        <v>63.203009999999999</v>
      </c>
    </row>
    <row r="15" spans="1:10" x14ac:dyDescent="0.25">
      <c r="A15" s="90"/>
      <c r="B15" s="95"/>
      <c r="C15" s="96" t="s">
        <v>158</v>
      </c>
      <c r="D15" s="95"/>
      <c r="E15" s="94"/>
      <c r="F15" s="97"/>
      <c r="G15" s="94">
        <f>G14*0.305</f>
        <v>5.5519180499999994</v>
      </c>
      <c r="H15" s="94">
        <f>H14*0.305</f>
        <v>13.725</v>
      </c>
      <c r="I15" s="94">
        <f>I14*0.305</f>
        <v>0</v>
      </c>
      <c r="J15" s="94">
        <f>G15+H15+I15</f>
        <v>19.276918049999999</v>
      </c>
    </row>
    <row r="16" spans="1:10" x14ac:dyDescent="0.25">
      <c r="A16" s="90"/>
      <c r="B16" s="95"/>
      <c r="C16" s="96" t="s">
        <v>159</v>
      </c>
      <c r="D16" s="95"/>
      <c r="E16" s="94"/>
      <c r="F16" s="97"/>
      <c r="G16" s="94">
        <f>SUM(G14:G15)</f>
        <v>23.754928049999997</v>
      </c>
      <c r="H16" s="94">
        <f>SUM(H14:H15)</f>
        <v>58.725000000000001</v>
      </c>
      <c r="I16" s="94">
        <f>SUM(I14:I15)</f>
        <v>0</v>
      </c>
      <c r="J16" s="94">
        <f>G16+H16+I16</f>
        <v>82.479928049999998</v>
      </c>
    </row>
    <row r="17" spans="1:10" x14ac:dyDescent="0.25">
      <c r="A17" s="107"/>
      <c r="B17" s="95"/>
      <c r="C17" s="96"/>
      <c r="D17" s="95"/>
      <c r="E17" s="94"/>
      <c r="F17" s="97"/>
      <c r="G17" s="94"/>
      <c r="H17" s="94"/>
      <c r="I17" s="94"/>
      <c r="J17" s="94"/>
    </row>
    <row r="18" spans="1:10" x14ac:dyDescent="0.25">
      <c r="A18" s="84"/>
      <c r="B18" s="85"/>
      <c r="C18" s="86" t="s">
        <v>268</v>
      </c>
      <c r="D18" s="87" t="s">
        <v>2</v>
      </c>
      <c r="E18" s="88"/>
      <c r="F18" s="89"/>
      <c r="G18" s="88"/>
      <c r="H18" s="88"/>
      <c r="I18" s="88"/>
      <c r="J18" s="88"/>
    </row>
    <row r="19" spans="1:10" x14ac:dyDescent="0.25">
      <c r="A19" s="90"/>
      <c r="B19" s="91" t="s">
        <v>269</v>
      </c>
      <c r="C19" s="92" t="s">
        <v>268</v>
      </c>
      <c r="D19" s="91" t="s">
        <v>2</v>
      </c>
      <c r="E19" s="124">
        <v>11.75</v>
      </c>
      <c r="F19" s="93" t="s">
        <v>196</v>
      </c>
      <c r="G19" s="94"/>
      <c r="H19" s="94">
        <f>E19*F19</f>
        <v>11.75</v>
      </c>
      <c r="I19" s="94"/>
      <c r="J19" s="94">
        <f>G19+H19+I19</f>
        <v>11.75</v>
      </c>
    </row>
    <row r="20" spans="1:10" x14ac:dyDescent="0.25">
      <c r="A20" s="90"/>
      <c r="B20" s="91" t="s">
        <v>169</v>
      </c>
      <c r="C20" s="92" t="s">
        <v>168</v>
      </c>
      <c r="D20" s="91" t="s">
        <v>154</v>
      </c>
      <c r="E20" s="124">
        <v>8.92</v>
      </c>
      <c r="F20" s="97" t="s">
        <v>207</v>
      </c>
      <c r="G20" s="94">
        <f>E20*F20</f>
        <v>2.2032400000000001</v>
      </c>
      <c r="H20" s="94"/>
      <c r="I20" s="94"/>
      <c r="J20" s="94">
        <f>G20+H20+I20</f>
        <v>2.2032400000000001</v>
      </c>
    </row>
    <row r="21" spans="1:10" x14ac:dyDescent="0.25">
      <c r="A21" s="90"/>
      <c r="B21" s="95" t="s">
        <v>162</v>
      </c>
      <c r="C21" s="96" t="s">
        <v>163</v>
      </c>
      <c r="D21" s="95" t="s">
        <v>154</v>
      </c>
      <c r="E21" s="125">
        <v>12.69</v>
      </c>
      <c r="F21" s="97" t="s">
        <v>207</v>
      </c>
      <c r="G21" s="94">
        <f>E21*F21</f>
        <v>3.13443</v>
      </c>
      <c r="H21" s="94"/>
      <c r="I21" s="94"/>
      <c r="J21" s="94">
        <f>G21+H21+I21</f>
        <v>3.13443</v>
      </c>
    </row>
    <row r="22" spans="1:10" x14ac:dyDescent="0.25">
      <c r="A22" s="90"/>
      <c r="B22" s="95"/>
      <c r="C22" s="96" t="s">
        <v>155</v>
      </c>
      <c r="D22" s="95"/>
      <c r="E22" s="94">
        <v>0</v>
      </c>
      <c r="F22" s="97">
        <v>1.6535</v>
      </c>
      <c r="G22" s="94">
        <f>SUM(G20:G21)*F22</f>
        <v>8.8258373450000001</v>
      </c>
      <c r="H22" s="94"/>
      <c r="I22" s="94"/>
      <c r="J22" s="94">
        <v>0</v>
      </c>
    </row>
    <row r="23" spans="1:10" x14ac:dyDescent="0.25">
      <c r="A23" s="90"/>
      <c r="B23" s="95"/>
      <c r="C23" s="96" t="s">
        <v>156</v>
      </c>
      <c r="D23" s="95"/>
      <c r="E23" s="94">
        <v>0</v>
      </c>
      <c r="F23" s="97">
        <v>0.68989999999999996</v>
      </c>
      <c r="G23" s="94">
        <v>0</v>
      </c>
      <c r="H23" s="94"/>
      <c r="I23" s="94"/>
      <c r="J23" s="94">
        <v>0</v>
      </c>
    </row>
    <row r="24" spans="1:10" x14ac:dyDescent="0.25">
      <c r="A24" s="90"/>
      <c r="B24" s="95"/>
      <c r="C24" s="96" t="s">
        <v>157</v>
      </c>
      <c r="D24" s="95"/>
      <c r="E24" s="94"/>
      <c r="F24" s="97"/>
      <c r="G24" s="94">
        <f>SUM(G19:G23)</f>
        <v>14.163507344999999</v>
      </c>
      <c r="H24" s="94">
        <f>SUM(H19:H23)</f>
        <v>11.75</v>
      </c>
      <c r="I24" s="94">
        <f>SUM(I19:I23)</f>
        <v>0</v>
      </c>
      <c r="J24" s="94">
        <f>G24+H24+I24</f>
        <v>25.913507344999999</v>
      </c>
    </row>
    <row r="25" spans="1:10" x14ac:dyDescent="0.25">
      <c r="A25" s="90"/>
      <c r="B25" s="95"/>
      <c r="C25" s="96" t="s">
        <v>158</v>
      </c>
      <c r="D25" s="95"/>
      <c r="E25" s="94"/>
      <c r="F25" s="97"/>
      <c r="G25" s="94">
        <f>G24*0.305</f>
        <v>4.3198697402249993</v>
      </c>
      <c r="H25" s="94">
        <f>H24*0.305</f>
        <v>3.5837499999999998</v>
      </c>
      <c r="I25" s="94">
        <f>I24*0.305</f>
        <v>0</v>
      </c>
      <c r="J25" s="94">
        <f>G25+H25+I25</f>
        <v>7.9036197402249986</v>
      </c>
    </row>
    <row r="26" spans="1:10" x14ac:dyDescent="0.25">
      <c r="A26" s="90"/>
      <c r="B26" s="95"/>
      <c r="C26" s="96" t="s">
        <v>159</v>
      </c>
      <c r="D26" s="95"/>
      <c r="E26" s="94"/>
      <c r="F26" s="97"/>
      <c r="G26" s="94">
        <f>SUM(G24:G25)</f>
        <v>18.483377085224998</v>
      </c>
      <c r="H26" s="94">
        <f>SUM(H24:H25)</f>
        <v>15.33375</v>
      </c>
      <c r="I26" s="94">
        <f>SUM(I24:I25)</f>
        <v>0</v>
      </c>
      <c r="J26" s="94">
        <f>G26+H26+I26</f>
        <v>33.817127085224996</v>
      </c>
    </row>
    <row r="27" spans="1:10" x14ac:dyDescent="0.25">
      <c r="A27" s="107"/>
      <c r="B27" s="95"/>
      <c r="C27" s="96"/>
      <c r="D27" s="95"/>
      <c r="E27" s="94"/>
      <c r="F27" s="97"/>
      <c r="G27" s="94"/>
      <c r="H27" s="94"/>
      <c r="I27" s="94"/>
      <c r="J27" s="94"/>
    </row>
    <row r="28" spans="1:10" x14ac:dyDescent="0.25">
      <c r="A28" s="84"/>
      <c r="B28" s="85"/>
      <c r="C28" s="86" t="s">
        <v>271</v>
      </c>
      <c r="D28" s="87" t="s">
        <v>2</v>
      </c>
      <c r="E28" s="88"/>
      <c r="F28" s="89"/>
      <c r="G28" s="88"/>
      <c r="H28" s="88"/>
      <c r="I28" s="88"/>
      <c r="J28" s="88"/>
    </row>
    <row r="29" spans="1:10" x14ac:dyDescent="0.25">
      <c r="A29" s="90"/>
      <c r="B29" s="91" t="s">
        <v>272</v>
      </c>
      <c r="C29" s="92" t="s">
        <v>273</v>
      </c>
      <c r="D29" s="91" t="s">
        <v>178</v>
      </c>
      <c r="E29" s="124">
        <v>2.91</v>
      </c>
      <c r="F29" s="93" t="s">
        <v>196</v>
      </c>
      <c r="G29" s="94"/>
      <c r="H29" s="94">
        <f>E29*F29</f>
        <v>2.91</v>
      </c>
      <c r="I29" s="94"/>
      <c r="J29" s="94">
        <f>G29+H29+I29</f>
        <v>2.91</v>
      </c>
    </row>
    <row r="30" spans="1:10" ht="31.5" x14ac:dyDescent="0.25">
      <c r="A30" s="90"/>
      <c r="B30" s="91" t="s">
        <v>274</v>
      </c>
      <c r="C30" s="92" t="s">
        <v>275</v>
      </c>
      <c r="D30" s="91" t="s">
        <v>181</v>
      </c>
      <c r="E30" s="124">
        <v>513.48</v>
      </c>
      <c r="F30" s="93" t="s">
        <v>277</v>
      </c>
      <c r="G30" s="94"/>
      <c r="H30" s="94">
        <f>E30*F30</f>
        <v>0.61617599999999995</v>
      </c>
      <c r="I30" s="94"/>
      <c r="J30" s="94">
        <f>G30+H30+I30</f>
        <v>0.61617599999999995</v>
      </c>
    </row>
    <row r="31" spans="1:10" x14ac:dyDescent="0.25">
      <c r="A31" s="90"/>
      <c r="B31" s="91" t="s">
        <v>169</v>
      </c>
      <c r="C31" s="92" t="s">
        <v>168</v>
      </c>
      <c r="D31" s="91" t="s">
        <v>154</v>
      </c>
      <c r="E31" s="124">
        <v>8.92</v>
      </c>
      <c r="F31" s="97" t="s">
        <v>276</v>
      </c>
      <c r="G31" s="94">
        <f>E31*F31</f>
        <v>1.48072</v>
      </c>
      <c r="H31" s="94"/>
      <c r="I31" s="94"/>
      <c r="J31" s="94">
        <f>G31+H31+I31</f>
        <v>1.48072</v>
      </c>
    </row>
    <row r="32" spans="1:10" x14ac:dyDescent="0.25">
      <c r="A32" s="90"/>
      <c r="B32" s="95" t="s">
        <v>162</v>
      </c>
      <c r="C32" s="96" t="s">
        <v>163</v>
      </c>
      <c r="D32" s="95" t="s">
        <v>154</v>
      </c>
      <c r="E32" s="125">
        <v>12.69</v>
      </c>
      <c r="F32" s="97" t="s">
        <v>276</v>
      </c>
      <c r="G32" s="94">
        <f>E32*F32</f>
        <v>2.1065399999999999</v>
      </c>
      <c r="H32" s="94"/>
      <c r="I32" s="94"/>
      <c r="J32" s="94">
        <f>G32+H32+I32</f>
        <v>2.1065399999999999</v>
      </c>
    </row>
    <row r="33" spans="1:10" x14ac:dyDescent="0.25">
      <c r="A33" s="90"/>
      <c r="B33" s="95"/>
      <c r="C33" s="96" t="s">
        <v>155</v>
      </c>
      <c r="D33" s="95"/>
      <c r="E33" s="94">
        <v>0</v>
      </c>
      <c r="F33" s="97">
        <v>1.6535</v>
      </c>
      <c r="G33" s="94">
        <f>SUM(G31:G32)*F33</f>
        <v>5.9315344099999994</v>
      </c>
      <c r="H33" s="94"/>
      <c r="I33" s="94"/>
      <c r="J33" s="94">
        <v>0</v>
      </c>
    </row>
    <row r="34" spans="1:10" x14ac:dyDescent="0.25">
      <c r="A34" s="90"/>
      <c r="B34" s="95"/>
      <c r="C34" s="96" t="s">
        <v>156</v>
      </c>
      <c r="D34" s="95"/>
      <c r="E34" s="94">
        <v>0</v>
      </c>
      <c r="F34" s="97">
        <v>0.68989999999999996</v>
      </c>
      <c r="G34" s="94">
        <v>0</v>
      </c>
      <c r="H34" s="94"/>
      <c r="I34" s="94"/>
      <c r="J34" s="94">
        <v>0</v>
      </c>
    </row>
    <row r="35" spans="1:10" x14ac:dyDescent="0.25">
      <c r="A35" s="90"/>
      <c r="B35" s="95"/>
      <c r="C35" s="96" t="s">
        <v>157</v>
      </c>
      <c r="D35" s="95"/>
      <c r="E35" s="94"/>
      <c r="F35" s="97"/>
      <c r="G35" s="94">
        <f>SUM(G29:G34)</f>
        <v>9.5187944099999982</v>
      </c>
      <c r="H35" s="94">
        <f>SUM(H29:H34)</f>
        <v>3.526176</v>
      </c>
      <c r="I35" s="94">
        <f>SUM(I29:I34)</f>
        <v>0</v>
      </c>
      <c r="J35" s="94">
        <f>G35+H35+I35</f>
        <v>13.044970409999998</v>
      </c>
    </row>
    <row r="36" spans="1:10" x14ac:dyDescent="0.25">
      <c r="A36" s="90"/>
      <c r="B36" s="95"/>
      <c r="C36" s="96" t="s">
        <v>158</v>
      </c>
      <c r="D36" s="95"/>
      <c r="E36" s="94"/>
      <c r="F36" s="97"/>
      <c r="G36" s="94">
        <f>G35*0.305</f>
        <v>2.9032322950499996</v>
      </c>
      <c r="H36" s="94">
        <f>H35*0.305</f>
        <v>1.0754836800000001</v>
      </c>
      <c r="I36" s="94">
        <f>I35*0.305</f>
        <v>0</v>
      </c>
      <c r="J36" s="94">
        <f>G36+H36+I36</f>
        <v>3.9787159750499996</v>
      </c>
    </row>
    <row r="37" spans="1:10" x14ac:dyDescent="0.25">
      <c r="A37" s="90"/>
      <c r="B37" s="95"/>
      <c r="C37" s="96" t="s">
        <v>159</v>
      </c>
      <c r="D37" s="95"/>
      <c r="E37" s="94"/>
      <c r="F37" s="97"/>
      <c r="G37" s="94">
        <f>SUM(G35:G36)</f>
        <v>12.422026705049998</v>
      </c>
      <c r="H37" s="94">
        <f>SUM(H35:H36)</f>
        <v>4.60165968</v>
      </c>
      <c r="I37" s="94">
        <f>SUM(I35:I36)</f>
        <v>0</v>
      </c>
      <c r="J37" s="94">
        <f>G37+H37+I37</f>
        <v>17.023686385049999</v>
      </c>
    </row>
    <row r="38" spans="1:10" x14ac:dyDescent="0.25">
      <c r="A38" s="90"/>
      <c r="B38" s="95"/>
      <c r="C38" s="96"/>
      <c r="D38" s="95"/>
      <c r="E38" s="94"/>
      <c r="F38" s="97"/>
      <c r="G38" s="94"/>
      <c r="H38" s="94"/>
      <c r="I38" s="94"/>
      <c r="J38" s="94"/>
    </row>
    <row r="39" spans="1:10" ht="31.5" x14ac:dyDescent="0.25">
      <c r="A39" s="84"/>
      <c r="B39" s="85"/>
      <c r="C39" s="86" t="s">
        <v>279</v>
      </c>
      <c r="D39" s="87" t="s">
        <v>2</v>
      </c>
      <c r="E39" s="88"/>
      <c r="F39" s="89"/>
      <c r="G39" s="88"/>
      <c r="H39" s="88"/>
      <c r="I39" s="88"/>
      <c r="J39" s="88"/>
    </row>
    <row r="40" spans="1:10" ht="31.5" x14ac:dyDescent="0.25">
      <c r="A40" s="90"/>
      <c r="B40" s="91" t="s">
        <v>280</v>
      </c>
      <c r="C40" s="92" t="s">
        <v>281</v>
      </c>
      <c r="D40" s="91" t="s">
        <v>178</v>
      </c>
      <c r="E40" s="124">
        <v>2.9</v>
      </c>
      <c r="F40" s="93" t="s">
        <v>196</v>
      </c>
      <c r="G40" s="94"/>
      <c r="H40" s="94">
        <f>E40*F40</f>
        <v>2.9</v>
      </c>
      <c r="I40" s="94"/>
      <c r="J40" s="94">
        <f>G40+H40+I40</f>
        <v>2.9</v>
      </c>
    </row>
    <row r="41" spans="1:10" x14ac:dyDescent="0.25">
      <c r="A41" s="90"/>
      <c r="B41" s="91" t="s">
        <v>169</v>
      </c>
      <c r="C41" s="92" t="s">
        <v>168</v>
      </c>
      <c r="D41" s="91" t="s">
        <v>154</v>
      </c>
      <c r="E41" s="124">
        <v>8.92</v>
      </c>
      <c r="F41" s="97" t="s">
        <v>282</v>
      </c>
      <c r="G41" s="94">
        <f>E41*F41</f>
        <v>1.2755599999999998</v>
      </c>
      <c r="H41" s="94"/>
      <c r="I41" s="94"/>
      <c r="J41" s="94">
        <f>G41+H41+I41</f>
        <v>1.2755599999999998</v>
      </c>
    </row>
    <row r="42" spans="1:10" x14ac:dyDescent="0.25">
      <c r="A42" s="90"/>
      <c r="B42" s="95" t="s">
        <v>162</v>
      </c>
      <c r="C42" s="96" t="s">
        <v>163</v>
      </c>
      <c r="D42" s="95" t="s">
        <v>154</v>
      </c>
      <c r="E42" s="125">
        <v>12.69</v>
      </c>
      <c r="F42" s="97" t="s">
        <v>282</v>
      </c>
      <c r="G42" s="94">
        <f>E42*F42</f>
        <v>1.8146699999999998</v>
      </c>
      <c r="H42" s="94"/>
      <c r="I42" s="94"/>
      <c r="J42" s="94">
        <f>G42+H42+I42</f>
        <v>1.8146699999999998</v>
      </c>
    </row>
    <row r="43" spans="1:10" x14ac:dyDescent="0.25">
      <c r="A43" s="90"/>
      <c r="B43" s="95"/>
      <c r="C43" s="96" t="s">
        <v>155</v>
      </c>
      <c r="D43" s="95"/>
      <c r="E43" s="94">
        <v>0</v>
      </c>
      <c r="F43" s="97">
        <v>1.6535</v>
      </c>
      <c r="G43" s="94">
        <f>SUM(G41:G42)*F43</f>
        <v>5.1096953049999989</v>
      </c>
      <c r="H43" s="94"/>
      <c r="I43" s="94"/>
      <c r="J43" s="94">
        <v>0</v>
      </c>
    </row>
    <row r="44" spans="1:10" x14ac:dyDescent="0.25">
      <c r="A44" s="90"/>
      <c r="B44" s="95"/>
      <c r="C44" s="96" t="s">
        <v>156</v>
      </c>
      <c r="D44" s="95"/>
      <c r="E44" s="94">
        <v>0</v>
      </c>
      <c r="F44" s="97">
        <v>0.68989999999999996</v>
      </c>
      <c r="G44" s="94">
        <v>0</v>
      </c>
      <c r="H44" s="94"/>
      <c r="I44" s="94"/>
      <c r="J44" s="94">
        <v>0</v>
      </c>
    </row>
    <row r="45" spans="1:10" x14ac:dyDescent="0.25">
      <c r="A45" s="90"/>
      <c r="B45" s="95"/>
      <c r="C45" s="96" t="s">
        <v>157</v>
      </c>
      <c r="D45" s="95"/>
      <c r="E45" s="94"/>
      <c r="F45" s="97"/>
      <c r="G45" s="94">
        <f>SUM(G40:G44)</f>
        <v>8.1999253049999989</v>
      </c>
      <c r="H45" s="94">
        <f>SUM(H40:H44)</f>
        <v>2.9</v>
      </c>
      <c r="I45" s="94">
        <f>SUM(I40:I44)</f>
        <v>0</v>
      </c>
      <c r="J45" s="94">
        <f>G45+H45+I45</f>
        <v>11.099925304999999</v>
      </c>
    </row>
    <row r="46" spans="1:10" x14ac:dyDescent="0.25">
      <c r="A46" s="90"/>
      <c r="B46" s="95"/>
      <c r="C46" s="96" t="s">
        <v>158</v>
      </c>
      <c r="D46" s="95"/>
      <c r="E46" s="94"/>
      <c r="F46" s="97"/>
      <c r="G46" s="94">
        <f>G45*0.305</f>
        <v>2.5009772180249996</v>
      </c>
      <c r="H46" s="94">
        <f>H45*0.305</f>
        <v>0.88449999999999995</v>
      </c>
      <c r="I46" s="94">
        <f>I45*0.305</f>
        <v>0</v>
      </c>
      <c r="J46" s="94">
        <f>G46+H46+I46</f>
        <v>3.3854772180249997</v>
      </c>
    </row>
    <row r="47" spans="1:10" x14ac:dyDescent="0.25">
      <c r="A47" s="90"/>
      <c r="B47" s="95"/>
      <c r="C47" s="96" t="s">
        <v>159</v>
      </c>
      <c r="D47" s="95"/>
      <c r="E47" s="94"/>
      <c r="F47" s="97"/>
      <c r="G47" s="94">
        <f>SUM(G45:G46)</f>
        <v>10.700902523024999</v>
      </c>
      <c r="H47" s="94">
        <f>SUM(H45:H46)</f>
        <v>3.7845</v>
      </c>
      <c r="I47" s="94">
        <f>SUM(I45:I46)</f>
        <v>0</v>
      </c>
      <c r="J47" s="94">
        <f>G47+H47+I47</f>
        <v>14.485402523024998</v>
      </c>
    </row>
    <row r="48" spans="1:10" x14ac:dyDescent="0.25">
      <c r="A48" s="107"/>
      <c r="B48" s="95"/>
      <c r="C48" s="96"/>
      <c r="D48" s="95"/>
      <c r="E48" s="94"/>
      <c r="F48" s="97"/>
      <c r="G48" s="94"/>
      <c r="H48" s="94"/>
      <c r="I48" s="94"/>
      <c r="J48" s="94"/>
    </row>
    <row r="49" spans="1:10" ht="31.5" x14ac:dyDescent="0.25">
      <c r="A49" s="84"/>
      <c r="B49" s="85"/>
      <c r="C49" s="86" t="s">
        <v>283</v>
      </c>
      <c r="D49" s="87" t="s">
        <v>2</v>
      </c>
      <c r="E49" s="88"/>
      <c r="F49" s="89"/>
      <c r="G49" s="88"/>
      <c r="H49" s="88"/>
      <c r="I49" s="88"/>
      <c r="J49" s="88"/>
    </row>
    <row r="50" spans="1:10" x14ac:dyDescent="0.25">
      <c r="A50" s="90"/>
      <c r="B50" s="91" t="s">
        <v>285</v>
      </c>
      <c r="C50" s="92" t="s">
        <v>286</v>
      </c>
      <c r="D50" s="91" t="s">
        <v>178</v>
      </c>
      <c r="E50" s="124">
        <v>1.49</v>
      </c>
      <c r="F50" s="93" t="s">
        <v>196</v>
      </c>
      <c r="G50" s="94"/>
      <c r="H50" s="94">
        <f>E50*F50</f>
        <v>1.49</v>
      </c>
      <c r="I50" s="94"/>
      <c r="J50" s="94">
        <f>G50+H50+I50</f>
        <v>1.49</v>
      </c>
    </row>
    <row r="51" spans="1:10" x14ac:dyDescent="0.25">
      <c r="A51" s="90"/>
      <c r="B51" s="91" t="s">
        <v>169</v>
      </c>
      <c r="C51" s="92" t="s">
        <v>168</v>
      </c>
      <c r="D51" s="91" t="s">
        <v>154</v>
      </c>
      <c r="E51" s="124">
        <v>8.92</v>
      </c>
      <c r="F51" s="97" t="s">
        <v>282</v>
      </c>
      <c r="G51" s="94">
        <f>E51*F51</f>
        <v>1.2755599999999998</v>
      </c>
      <c r="H51" s="94"/>
      <c r="I51" s="94"/>
      <c r="J51" s="94">
        <f>G51+H51+I51</f>
        <v>1.2755599999999998</v>
      </c>
    </row>
    <row r="52" spans="1:10" x14ac:dyDescent="0.25">
      <c r="A52" s="90"/>
      <c r="B52" s="95" t="s">
        <v>162</v>
      </c>
      <c r="C52" s="96" t="s">
        <v>163</v>
      </c>
      <c r="D52" s="95" t="s">
        <v>154</v>
      </c>
      <c r="E52" s="125">
        <v>12.69</v>
      </c>
      <c r="F52" s="97" t="s">
        <v>282</v>
      </c>
      <c r="G52" s="94">
        <f>E52*F52</f>
        <v>1.8146699999999998</v>
      </c>
      <c r="H52" s="94"/>
      <c r="I52" s="94"/>
      <c r="J52" s="94">
        <f>G52+H52+I52</f>
        <v>1.8146699999999998</v>
      </c>
    </row>
    <row r="53" spans="1:10" x14ac:dyDescent="0.25">
      <c r="A53" s="90"/>
      <c r="B53" s="95"/>
      <c r="C53" s="96" t="s">
        <v>155</v>
      </c>
      <c r="D53" s="95"/>
      <c r="E53" s="94">
        <v>0</v>
      </c>
      <c r="F53" s="97">
        <v>1.6535</v>
      </c>
      <c r="G53" s="94">
        <f>SUM(G51:G52)*F53</f>
        <v>5.1096953049999989</v>
      </c>
      <c r="H53" s="94"/>
      <c r="I53" s="94"/>
      <c r="J53" s="94">
        <v>0</v>
      </c>
    </row>
    <row r="54" spans="1:10" x14ac:dyDescent="0.25">
      <c r="A54" s="90"/>
      <c r="B54" s="95"/>
      <c r="C54" s="96" t="s">
        <v>156</v>
      </c>
      <c r="D54" s="95"/>
      <c r="E54" s="94">
        <v>0</v>
      </c>
      <c r="F54" s="97">
        <v>0.68989999999999996</v>
      </c>
      <c r="G54" s="94">
        <v>0</v>
      </c>
      <c r="H54" s="94"/>
      <c r="I54" s="94"/>
      <c r="J54" s="94">
        <v>0</v>
      </c>
    </row>
    <row r="55" spans="1:10" x14ac:dyDescent="0.25">
      <c r="A55" s="90"/>
      <c r="B55" s="95"/>
      <c r="C55" s="96" t="s">
        <v>157</v>
      </c>
      <c r="D55" s="95"/>
      <c r="E55" s="94"/>
      <c r="F55" s="97"/>
      <c r="G55" s="94">
        <f>SUM(G50:G54)</f>
        <v>8.1999253049999989</v>
      </c>
      <c r="H55" s="94">
        <f>SUM(H50:H54)</f>
        <v>1.49</v>
      </c>
      <c r="I55" s="94">
        <f>SUM(I50:I54)</f>
        <v>0</v>
      </c>
      <c r="J55" s="94">
        <f>G55+H55+I55</f>
        <v>9.6899253049999992</v>
      </c>
    </row>
    <row r="56" spans="1:10" x14ac:dyDescent="0.25">
      <c r="A56" s="90"/>
      <c r="B56" s="95"/>
      <c r="C56" s="96" t="s">
        <v>158</v>
      </c>
      <c r="D56" s="95"/>
      <c r="E56" s="94"/>
      <c r="F56" s="97"/>
      <c r="G56" s="94">
        <f>G55*0.305</f>
        <v>2.5009772180249996</v>
      </c>
      <c r="H56" s="94">
        <f>H55*0.305</f>
        <v>0.45444999999999997</v>
      </c>
      <c r="I56" s="94">
        <f>I55*0.305</f>
        <v>0</v>
      </c>
      <c r="J56" s="94">
        <f>G56+H56+I56</f>
        <v>2.9554272180249996</v>
      </c>
    </row>
    <row r="57" spans="1:10" x14ac:dyDescent="0.25">
      <c r="A57" s="90"/>
      <c r="B57" s="95"/>
      <c r="C57" s="96" t="s">
        <v>159</v>
      </c>
      <c r="D57" s="95"/>
      <c r="E57" s="94"/>
      <c r="F57" s="97"/>
      <c r="G57" s="94">
        <f>SUM(G55:G56)</f>
        <v>10.700902523024999</v>
      </c>
      <c r="H57" s="94">
        <f>SUM(H55:H56)</f>
        <v>1.94445</v>
      </c>
      <c r="I57" s="94">
        <f>SUM(I55:I56)</f>
        <v>0</v>
      </c>
      <c r="J57" s="94">
        <f>G57+H57+I57</f>
        <v>12.645352523024998</v>
      </c>
    </row>
    <row r="58" spans="1:10" x14ac:dyDescent="0.25">
      <c r="A58" s="90"/>
      <c r="B58" s="95"/>
      <c r="C58" s="96"/>
      <c r="D58" s="95"/>
      <c r="E58" s="94"/>
      <c r="F58" s="97"/>
      <c r="G58" s="94"/>
      <c r="H58" s="94"/>
      <c r="I58" s="94"/>
      <c r="J58" s="94"/>
    </row>
    <row r="59" spans="1:10" ht="31.5" x14ac:dyDescent="0.25">
      <c r="A59" s="84"/>
      <c r="B59" s="85"/>
      <c r="C59" s="86" t="s">
        <v>295</v>
      </c>
      <c r="D59" s="87" t="s">
        <v>2</v>
      </c>
      <c r="E59" s="88"/>
      <c r="F59" s="89"/>
      <c r="G59" s="88"/>
      <c r="H59" s="88"/>
      <c r="I59" s="88"/>
      <c r="J59" s="88"/>
    </row>
    <row r="60" spans="1:10" ht="31.5" x14ac:dyDescent="0.25">
      <c r="A60" s="90"/>
      <c r="B60" s="91" t="s">
        <v>179</v>
      </c>
      <c r="C60" s="92" t="s">
        <v>180</v>
      </c>
      <c r="D60" s="91" t="s">
        <v>181</v>
      </c>
      <c r="E60" s="124">
        <v>65</v>
      </c>
      <c r="F60" s="93" t="s">
        <v>208</v>
      </c>
      <c r="G60" s="94"/>
      <c r="H60" s="94">
        <f>E60*F60</f>
        <v>0.13</v>
      </c>
      <c r="I60" s="94"/>
      <c r="J60" s="94">
        <f>G60+H60+I60</f>
        <v>0.13</v>
      </c>
    </row>
    <row r="61" spans="1:10" x14ac:dyDescent="0.25">
      <c r="A61" s="90"/>
      <c r="B61" s="91" t="s">
        <v>182</v>
      </c>
      <c r="C61" s="92" t="s">
        <v>183</v>
      </c>
      <c r="D61" s="91" t="s">
        <v>177</v>
      </c>
      <c r="E61" s="124">
        <v>0.73</v>
      </c>
      <c r="F61" s="93" t="s">
        <v>189</v>
      </c>
      <c r="G61" s="94"/>
      <c r="H61" s="94">
        <f>E61*F61</f>
        <v>1.46</v>
      </c>
      <c r="I61" s="94"/>
      <c r="J61" s="94">
        <f>G61+H61+I61</f>
        <v>1.46</v>
      </c>
    </row>
    <row r="62" spans="1:10" ht="31.5" x14ac:dyDescent="0.25">
      <c r="A62" s="90"/>
      <c r="B62" s="91" t="s">
        <v>209</v>
      </c>
      <c r="C62" s="92" t="s">
        <v>210</v>
      </c>
      <c r="D62" s="91" t="s">
        <v>178</v>
      </c>
      <c r="E62" s="124">
        <v>91.92</v>
      </c>
      <c r="F62" s="93" t="s">
        <v>196</v>
      </c>
      <c r="G62" s="94"/>
      <c r="H62" s="94">
        <f>E62*F62</f>
        <v>91.92</v>
      </c>
      <c r="I62" s="94"/>
      <c r="J62" s="94">
        <f>G62+H62+I62</f>
        <v>91.92</v>
      </c>
    </row>
    <row r="63" spans="1:10" x14ac:dyDescent="0.25">
      <c r="A63" s="90"/>
      <c r="B63" s="91" t="s">
        <v>186</v>
      </c>
      <c r="C63" s="92" t="s">
        <v>185</v>
      </c>
      <c r="D63" s="91" t="s">
        <v>154</v>
      </c>
      <c r="E63" s="124">
        <v>8.99</v>
      </c>
      <c r="F63" s="93" t="s">
        <v>196</v>
      </c>
      <c r="G63" s="94">
        <v>1.0294644561409951</v>
      </c>
      <c r="H63" s="94"/>
      <c r="I63" s="94"/>
      <c r="J63" s="94">
        <v>1.0294644561409951</v>
      </c>
    </row>
    <row r="64" spans="1:10" x14ac:dyDescent="0.25">
      <c r="A64" s="90"/>
      <c r="B64" s="108" t="s">
        <v>187</v>
      </c>
      <c r="C64" s="109" t="s">
        <v>188</v>
      </c>
      <c r="D64" s="108" t="s">
        <v>154</v>
      </c>
      <c r="E64" s="122">
        <v>12.69</v>
      </c>
      <c r="F64" s="111" t="s">
        <v>196</v>
      </c>
      <c r="G64" s="110">
        <f t="shared" ref="G64" si="0">E64*F64</f>
        <v>12.69</v>
      </c>
      <c r="H64" s="110"/>
      <c r="I64" s="110"/>
      <c r="J64" s="110">
        <f t="shared" ref="J64" si="1">G64+H64+I64</f>
        <v>12.69</v>
      </c>
    </row>
    <row r="65" spans="1:10" x14ac:dyDescent="0.25">
      <c r="A65" s="90"/>
      <c r="B65" s="108" t="s">
        <v>164</v>
      </c>
      <c r="C65" s="109" t="s">
        <v>165</v>
      </c>
      <c r="D65" s="108" t="s">
        <v>154</v>
      </c>
      <c r="E65" s="123">
        <v>12.69</v>
      </c>
      <c r="F65" s="111" t="s">
        <v>190</v>
      </c>
      <c r="G65" s="110">
        <f t="shared" ref="G65" si="2">E65*F65</f>
        <v>19.035</v>
      </c>
      <c r="H65" s="110"/>
      <c r="I65" s="110"/>
      <c r="J65" s="110">
        <f t="shared" ref="J65:J66" si="3">G65+H65+I65</f>
        <v>19.035</v>
      </c>
    </row>
    <row r="66" spans="1:10" x14ac:dyDescent="0.25">
      <c r="A66" s="90"/>
      <c r="B66" s="108" t="s">
        <v>160</v>
      </c>
      <c r="C66" s="109" t="s">
        <v>161</v>
      </c>
      <c r="D66" s="108" t="s">
        <v>154</v>
      </c>
      <c r="E66" s="122">
        <v>9.18</v>
      </c>
      <c r="F66" s="111" t="s">
        <v>190</v>
      </c>
      <c r="G66" s="110">
        <f>E66*F66</f>
        <v>13.77</v>
      </c>
      <c r="H66" s="110"/>
      <c r="I66" s="110"/>
      <c r="J66" s="110">
        <f t="shared" si="3"/>
        <v>13.77</v>
      </c>
    </row>
    <row r="67" spans="1:10" x14ac:dyDescent="0.25">
      <c r="A67" s="90"/>
      <c r="B67" s="95"/>
      <c r="C67" s="96" t="s">
        <v>155</v>
      </c>
      <c r="D67" s="95"/>
      <c r="E67" s="94">
        <v>0</v>
      </c>
      <c r="F67" s="97">
        <v>1.6535</v>
      </c>
      <c r="G67" s="94">
        <f>SUM(G65:G66)*F67</f>
        <v>54.243067499999995</v>
      </c>
      <c r="H67" s="94"/>
      <c r="I67" s="94"/>
      <c r="J67" s="94">
        <v>0</v>
      </c>
    </row>
    <row r="68" spans="1:10" x14ac:dyDescent="0.25">
      <c r="A68" s="90"/>
      <c r="B68" s="95"/>
      <c r="C68" s="96" t="s">
        <v>156</v>
      </c>
      <c r="D68" s="95"/>
      <c r="E68" s="94">
        <v>0</v>
      </c>
      <c r="F68" s="97">
        <v>0.68989999999999996</v>
      </c>
      <c r="G68" s="94">
        <v>0</v>
      </c>
      <c r="H68" s="94"/>
      <c r="I68" s="94"/>
      <c r="J68" s="94">
        <v>0</v>
      </c>
    </row>
    <row r="69" spans="1:10" x14ac:dyDescent="0.25">
      <c r="A69" s="90"/>
      <c r="B69" s="95"/>
      <c r="C69" s="96" t="s">
        <v>157</v>
      </c>
      <c r="D69" s="95"/>
      <c r="E69" s="94"/>
      <c r="F69" s="97"/>
      <c r="G69" s="94">
        <f>SUM(G60:G68)</f>
        <v>100.76753195614099</v>
      </c>
      <c r="H69" s="94">
        <f>SUM(H60:H68)</f>
        <v>93.51</v>
      </c>
      <c r="I69" s="94">
        <f>SUM(I60:I68)</f>
        <v>0</v>
      </c>
      <c r="J69" s="94">
        <f>G69+H69+I69</f>
        <v>194.27753195614099</v>
      </c>
    </row>
    <row r="70" spans="1:10" x14ac:dyDescent="0.25">
      <c r="A70" s="90"/>
      <c r="B70" s="95"/>
      <c r="C70" s="96" t="s">
        <v>158</v>
      </c>
      <c r="D70" s="95"/>
      <c r="E70" s="94"/>
      <c r="F70" s="97"/>
      <c r="G70" s="94">
        <f>G69*0.305</f>
        <v>30.734097246623001</v>
      </c>
      <c r="H70" s="94">
        <f>H69*0.305</f>
        <v>28.52055</v>
      </c>
      <c r="I70" s="94">
        <f>I69*0.305</f>
        <v>0</v>
      </c>
      <c r="J70" s="94">
        <f>G70+H70+I70</f>
        <v>59.254647246623001</v>
      </c>
    </row>
    <row r="71" spans="1:10" x14ac:dyDescent="0.25">
      <c r="A71" s="90"/>
      <c r="B71" s="95"/>
      <c r="C71" s="96" t="s">
        <v>159</v>
      </c>
      <c r="D71" s="95"/>
      <c r="E71" s="94"/>
      <c r="F71" s="97"/>
      <c r="G71" s="94">
        <f>SUM(G69:G70)</f>
        <v>131.50162920276398</v>
      </c>
      <c r="H71" s="94">
        <f>SUM(H69:H70)</f>
        <v>122.03055000000001</v>
      </c>
      <c r="I71" s="94">
        <f>SUM(I69:I70)</f>
        <v>0</v>
      </c>
      <c r="J71" s="94">
        <f>G71+H71+I71</f>
        <v>253.53217920276398</v>
      </c>
    </row>
    <row r="72" spans="1:10" x14ac:dyDescent="0.25">
      <c r="A72" s="90"/>
      <c r="B72" s="95"/>
      <c r="C72" s="96"/>
      <c r="D72" s="95"/>
      <c r="E72" s="94"/>
      <c r="F72" s="97"/>
      <c r="G72" s="94"/>
      <c r="H72" s="94"/>
      <c r="I72" s="94"/>
      <c r="J72" s="94"/>
    </row>
    <row r="73" spans="1:10" x14ac:dyDescent="0.25">
      <c r="A73" s="84"/>
      <c r="B73" s="85"/>
      <c r="C73" s="86" t="s">
        <v>287</v>
      </c>
      <c r="D73" s="87" t="s">
        <v>2</v>
      </c>
      <c r="E73" s="88"/>
      <c r="F73" s="89"/>
      <c r="G73" s="88"/>
      <c r="H73" s="88"/>
      <c r="I73" s="88"/>
      <c r="J73" s="88"/>
    </row>
    <row r="74" spans="1:10" x14ac:dyDescent="0.25">
      <c r="A74" s="90"/>
      <c r="B74" s="91" t="s">
        <v>291</v>
      </c>
      <c r="C74" s="92" t="s">
        <v>287</v>
      </c>
      <c r="D74" s="91" t="s">
        <v>178</v>
      </c>
      <c r="E74" s="124">
        <v>16.5</v>
      </c>
      <c r="F74" s="93" t="s">
        <v>196</v>
      </c>
      <c r="G74" s="94"/>
      <c r="H74" s="94">
        <f>E74*F74</f>
        <v>16.5</v>
      </c>
      <c r="I74" s="94"/>
      <c r="J74" s="94">
        <f>G74+H74+I74</f>
        <v>16.5</v>
      </c>
    </row>
    <row r="75" spans="1:10" x14ac:dyDescent="0.25">
      <c r="A75" s="90"/>
      <c r="B75" s="91" t="s">
        <v>169</v>
      </c>
      <c r="C75" s="92" t="s">
        <v>168</v>
      </c>
      <c r="D75" s="91" t="s">
        <v>154</v>
      </c>
      <c r="E75" s="124">
        <v>8.92</v>
      </c>
      <c r="F75" s="97">
        <v>0.4</v>
      </c>
      <c r="G75" s="94">
        <f>E75*F75</f>
        <v>3.5680000000000001</v>
      </c>
      <c r="H75" s="94"/>
      <c r="I75" s="94"/>
      <c r="J75" s="94">
        <f>G75+H75+I75</f>
        <v>3.5680000000000001</v>
      </c>
    </row>
    <row r="76" spans="1:10" x14ac:dyDescent="0.25">
      <c r="A76" s="90"/>
      <c r="B76" s="95" t="s">
        <v>162</v>
      </c>
      <c r="C76" s="96" t="s">
        <v>163</v>
      </c>
      <c r="D76" s="95" t="s">
        <v>154</v>
      </c>
      <c r="E76" s="125">
        <v>12.69</v>
      </c>
      <c r="F76" s="97">
        <v>0.4</v>
      </c>
      <c r="G76" s="94">
        <f>E76*F76</f>
        <v>5.0760000000000005</v>
      </c>
      <c r="H76" s="94"/>
      <c r="I76" s="94"/>
      <c r="J76" s="94">
        <f>G76+H76+I76</f>
        <v>5.0760000000000005</v>
      </c>
    </row>
    <row r="77" spans="1:10" x14ac:dyDescent="0.25">
      <c r="A77" s="90"/>
      <c r="B77" s="95"/>
      <c r="C77" s="96" t="s">
        <v>155</v>
      </c>
      <c r="D77" s="95"/>
      <c r="E77" s="94">
        <v>0</v>
      </c>
      <c r="F77" s="97">
        <v>1.6535</v>
      </c>
      <c r="G77" s="94">
        <f>SUM(G75:G76)*F77</f>
        <v>14.292854</v>
      </c>
      <c r="H77" s="94"/>
      <c r="I77" s="94"/>
      <c r="J77" s="94">
        <v>0</v>
      </c>
    </row>
    <row r="78" spans="1:10" x14ac:dyDescent="0.25">
      <c r="A78" s="90"/>
      <c r="B78" s="95"/>
      <c r="C78" s="96" t="s">
        <v>156</v>
      </c>
      <c r="D78" s="95"/>
      <c r="E78" s="94">
        <v>0</v>
      </c>
      <c r="F78" s="97">
        <v>0.68989999999999996</v>
      </c>
      <c r="G78" s="94">
        <v>0</v>
      </c>
      <c r="H78" s="94"/>
      <c r="I78" s="94"/>
      <c r="J78" s="94">
        <v>0</v>
      </c>
    </row>
    <row r="79" spans="1:10" x14ac:dyDescent="0.25">
      <c r="A79" s="90"/>
      <c r="B79" s="95"/>
      <c r="C79" s="96" t="s">
        <v>157</v>
      </c>
      <c r="D79" s="95"/>
      <c r="E79" s="94"/>
      <c r="F79" s="97"/>
      <c r="G79" s="94">
        <f>SUM(G74:G78)</f>
        <v>22.936854</v>
      </c>
      <c r="H79" s="94">
        <f>SUM(H74:H78)</f>
        <v>16.5</v>
      </c>
      <c r="I79" s="94">
        <f>SUM(I74:I78)</f>
        <v>0</v>
      </c>
      <c r="J79" s="94">
        <f>G79+H79+I79</f>
        <v>39.436853999999997</v>
      </c>
    </row>
    <row r="80" spans="1:10" x14ac:dyDescent="0.25">
      <c r="A80" s="90"/>
      <c r="B80" s="95"/>
      <c r="C80" s="96" t="s">
        <v>158</v>
      </c>
      <c r="D80" s="95"/>
      <c r="E80" s="94"/>
      <c r="F80" s="97"/>
      <c r="G80" s="94">
        <f>G79*0.305</f>
        <v>6.9957404700000003</v>
      </c>
      <c r="H80" s="94">
        <f>H79*0.305</f>
        <v>5.0324999999999998</v>
      </c>
      <c r="I80" s="94">
        <f>I79*0.305</f>
        <v>0</v>
      </c>
      <c r="J80" s="94">
        <f>G80+H80+I80</f>
        <v>12.02824047</v>
      </c>
    </row>
    <row r="81" spans="1:10" x14ac:dyDescent="0.25">
      <c r="A81" s="90"/>
      <c r="B81" s="95"/>
      <c r="C81" s="96" t="s">
        <v>159</v>
      </c>
      <c r="D81" s="95"/>
      <c r="E81" s="94"/>
      <c r="F81" s="97"/>
      <c r="G81" s="94">
        <f>SUM(G79:G80)</f>
        <v>29.932594470000002</v>
      </c>
      <c r="H81" s="94">
        <f>SUM(H79:H80)</f>
        <v>21.532499999999999</v>
      </c>
      <c r="I81" s="94">
        <f>SUM(I79:I80)</f>
        <v>0</v>
      </c>
      <c r="J81" s="94">
        <f>G81+H81+I81</f>
        <v>51.465094469999997</v>
      </c>
    </row>
    <row r="82" spans="1:10" x14ac:dyDescent="0.25">
      <c r="A82" s="107"/>
      <c r="B82" s="95"/>
      <c r="C82" s="96"/>
      <c r="D82" s="95"/>
      <c r="E82" s="94"/>
      <c r="F82" s="97"/>
      <c r="G82" s="94"/>
      <c r="H82" s="94"/>
      <c r="I82" s="94"/>
      <c r="J82" s="94"/>
    </row>
    <row r="83" spans="1:10" x14ac:dyDescent="0.25">
      <c r="A83" s="84"/>
      <c r="B83" s="85"/>
      <c r="C83" s="86" t="s">
        <v>288</v>
      </c>
      <c r="D83" s="87" t="s">
        <v>2</v>
      </c>
      <c r="E83" s="88"/>
      <c r="F83" s="89"/>
      <c r="G83" s="88"/>
      <c r="H83" s="88"/>
      <c r="I83" s="88"/>
      <c r="J83" s="88"/>
    </row>
    <row r="84" spans="1:10" ht="31.5" x14ac:dyDescent="0.25">
      <c r="A84" s="90"/>
      <c r="B84" s="91">
        <v>20254</v>
      </c>
      <c r="C84" s="92" t="s">
        <v>293</v>
      </c>
      <c r="D84" s="91" t="s">
        <v>178</v>
      </c>
      <c r="E84" s="124">
        <v>16.09</v>
      </c>
      <c r="F84" s="93" t="s">
        <v>196</v>
      </c>
      <c r="G84" s="94"/>
      <c r="H84" s="94">
        <f>E84*F84</f>
        <v>16.09</v>
      </c>
      <c r="I84" s="94"/>
      <c r="J84" s="94">
        <f>G84+H84+I84</f>
        <v>16.09</v>
      </c>
    </row>
    <row r="85" spans="1:10" x14ac:dyDescent="0.25">
      <c r="A85" s="90"/>
      <c r="B85" s="91" t="s">
        <v>169</v>
      </c>
      <c r="C85" s="92" t="s">
        <v>168</v>
      </c>
      <c r="D85" s="91" t="s">
        <v>154</v>
      </c>
      <c r="E85" s="124">
        <v>8.92</v>
      </c>
      <c r="F85" s="97">
        <v>0.42</v>
      </c>
      <c r="G85" s="94">
        <f>E85*F85</f>
        <v>3.7464</v>
      </c>
      <c r="H85" s="94"/>
      <c r="I85" s="94"/>
      <c r="J85" s="94">
        <f>G85+H85+I85</f>
        <v>3.7464</v>
      </c>
    </row>
    <row r="86" spans="1:10" x14ac:dyDescent="0.25">
      <c r="A86" s="90"/>
      <c r="B86" s="95" t="s">
        <v>162</v>
      </c>
      <c r="C86" s="96" t="s">
        <v>163</v>
      </c>
      <c r="D86" s="95" t="s">
        <v>154</v>
      </c>
      <c r="E86" s="125">
        <v>12.69</v>
      </c>
      <c r="F86" s="97">
        <v>0.42</v>
      </c>
      <c r="G86" s="94">
        <f>E86*F86</f>
        <v>5.3297999999999996</v>
      </c>
      <c r="H86" s="94"/>
      <c r="I86" s="94"/>
      <c r="J86" s="94">
        <f>G86+H86+I86</f>
        <v>5.3297999999999996</v>
      </c>
    </row>
    <row r="87" spans="1:10" x14ac:dyDescent="0.25">
      <c r="A87" s="90"/>
      <c r="B87" s="95"/>
      <c r="C87" s="96" t="s">
        <v>155</v>
      </c>
      <c r="D87" s="95"/>
      <c r="E87" s="94">
        <v>0</v>
      </c>
      <c r="F87" s="97">
        <v>1.6535</v>
      </c>
      <c r="G87" s="94">
        <f>SUM(G85:G86)*F87</f>
        <v>15.007496699999999</v>
      </c>
      <c r="H87" s="94"/>
      <c r="I87" s="94"/>
      <c r="J87" s="94">
        <v>0</v>
      </c>
    </row>
    <row r="88" spans="1:10" x14ac:dyDescent="0.25">
      <c r="A88" s="90"/>
      <c r="B88" s="95"/>
      <c r="C88" s="96" t="s">
        <v>156</v>
      </c>
      <c r="D88" s="95"/>
      <c r="E88" s="94">
        <v>0</v>
      </c>
      <c r="F88" s="97">
        <v>0.68989999999999996</v>
      </c>
      <c r="G88" s="94">
        <v>0</v>
      </c>
      <c r="H88" s="94"/>
      <c r="I88" s="94"/>
      <c r="J88" s="94">
        <v>0</v>
      </c>
    </row>
    <row r="89" spans="1:10" x14ac:dyDescent="0.25">
      <c r="A89" s="90"/>
      <c r="B89" s="95"/>
      <c r="C89" s="96" t="s">
        <v>157</v>
      </c>
      <c r="D89" s="95"/>
      <c r="E89" s="94"/>
      <c r="F89" s="97"/>
      <c r="G89" s="94">
        <f>SUM(G84:G88)</f>
        <v>24.083696699999997</v>
      </c>
      <c r="H89" s="94">
        <f>SUM(H84:H88)</f>
        <v>16.09</v>
      </c>
      <c r="I89" s="94">
        <f>SUM(I84:I88)</f>
        <v>0</v>
      </c>
      <c r="J89" s="94">
        <f>G89+H89+I89</f>
        <v>40.173696699999994</v>
      </c>
    </row>
    <row r="90" spans="1:10" x14ac:dyDescent="0.25">
      <c r="A90" s="90"/>
      <c r="B90" s="95"/>
      <c r="C90" s="96" t="s">
        <v>158</v>
      </c>
      <c r="D90" s="95"/>
      <c r="E90" s="94"/>
      <c r="F90" s="97"/>
      <c r="G90" s="94">
        <f>G89*0.305</f>
        <v>7.3455274934999988</v>
      </c>
      <c r="H90" s="94">
        <f>H89*0.305</f>
        <v>4.9074499999999999</v>
      </c>
      <c r="I90" s="94">
        <f>I89*0.305</f>
        <v>0</v>
      </c>
      <c r="J90" s="94">
        <f>G90+H90+I90</f>
        <v>12.252977493499998</v>
      </c>
    </row>
    <row r="91" spans="1:10" x14ac:dyDescent="0.25">
      <c r="A91" s="90"/>
      <c r="B91" s="95"/>
      <c r="C91" s="96" t="s">
        <v>159</v>
      </c>
      <c r="D91" s="95"/>
      <c r="E91" s="94"/>
      <c r="F91" s="97"/>
      <c r="G91" s="94">
        <f>SUM(G89:G90)</f>
        <v>31.429224193499998</v>
      </c>
      <c r="H91" s="94">
        <f>SUM(H89:H90)</f>
        <v>20.997450000000001</v>
      </c>
      <c r="I91" s="94">
        <f>SUM(I89:I90)</f>
        <v>0</v>
      </c>
      <c r="J91" s="94">
        <f>G91+H91+I91</f>
        <v>52.426674193499998</v>
      </c>
    </row>
    <row r="92" spans="1:10" x14ac:dyDescent="0.25">
      <c r="A92" s="107"/>
      <c r="B92" s="95"/>
      <c r="C92" s="96"/>
      <c r="D92" s="95"/>
      <c r="E92" s="94"/>
      <c r="F92" s="97"/>
      <c r="G92" s="94"/>
      <c r="H92" s="94"/>
      <c r="I92" s="94"/>
      <c r="J92" s="94"/>
    </row>
    <row r="93" spans="1:10" x14ac:dyDescent="0.25">
      <c r="A93" s="84"/>
      <c r="B93" s="85"/>
      <c r="C93" s="86" t="s">
        <v>289</v>
      </c>
      <c r="D93" s="87" t="s">
        <v>2</v>
      </c>
      <c r="E93" s="88"/>
      <c r="F93" s="89"/>
      <c r="G93" s="88"/>
      <c r="H93" s="88"/>
      <c r="I93" s="88"/>
      <c r="J93" s="88"/>
    </row>
    <row r="94" spans="1:10" ht="31.5" x14ac:dyDescent="0.25">
      <c r="A94" s="90"/>
      <c r="B94" s="91">
        <v>39771</v>
      </c>
      <c r="C94" s="92" t="s">
        <v>292</v>
      </c>
      <c r="D94" s="91" t="s">
        <v>178</v>
      </c>
      <c r="E94" s="124">
        <v>26.65</v>
      </c>
      <c r="F94" s="93" t="s">
        <v>196</v>
      </c>
      <c r="G94" s="94"/>
      <c r="H94" s="94">
        <f>E94*F94</f>
        <v>26.65</v>
      </c>
      <c r="I94" s="94"/>
      <c r="J94" s="94">
        <f>G94+H94+I94</f>
        <v>26.65</v>
      </c>
    </row>
    <row r="95" spans="1:10" x14ac:dyDescent="0.25">
      <c r="A95" s="90"/>
      <c r="B95" s="91" t="s">
        <v>169</v>
      </c>
      <c r="C95" s="92" t="s">
        <v>168</v>
      </c>
      <c r="D95" s="91" t="s">
        <v>154</v>
      </c>
      <c r="E95" s="124">
        <v>8.92</v>
      </c>
      <c r="F95" s="97">
        <v>0.45</v>
      </c>
      <c r="G95" s="94">
        <f>E95*F95</f>
        <v>4.0140000000000002</v>
      </c>
      <c r="H95" s="94"/>
      <c r="I95" s="94"/>
      <c r="J95" s="94">
        <f>G95+H95+I95</f>
        <v>4.0140000000000002</v>
      </c>
    </row>
    <row r="96" spans="1:10" x14ac:dyDescent="0.25">
      <c r="A96" s="90"/>
      <c r="B96" s="95" t="s">
        <v>162</v>
      </c>
      <c r="C96" s="96" t="s">
        <v>163</v>
      </c>
      <c r="D96" s="95" t="s">
        <v>154</v>
      </c>
      <c r="E96" s="125">
        <v>12.69</v>
      </c>
      <c r="F96" s="97">
        <v>0.45</v>
      </c>
      <c r="G96" s="94">
        <f>E96*F96</f>
        <v>5.7104999999999997</v>
      </c>
      <c r="H96" s="94"/>
      <c r="I96" s="94"/>
      <c r="J96" s="94">
        <f>G96+H96+I96</f>
        <v>5.7104999999999997</v>
      </c>
    </row>
    <row r="97" spans="1:10" x14ac:dyDescent="0.25">
      <c r="A97" s="90"/>
      <c r="B97" s="95"/>
      <c r="C97" s="96" t="s">
        <v>155</v>
      </c>
      <c r="D97" s="95"/>
      <c r="E97" s="94">
        <v>0</v>
      </c>
      <c r="F97" s="97">
        <v>1.6535</v>
      </c>
      <c r="G97" s="94">
        <f>SUM(G95:G96)*F97</f>
        <v>16.079460749999999</v>
      </c>
      <c r="H97" s="94"/>
      <c r="I97" s="94"/>
      <c r="J97" s="94">
        <v>0</v>
      </c>
    </row>
    <row r="98" spans="1:10" x14ac:dyDescent="0.25">
      <c r="A98" s="90"/>
      <c r="B98" s="95"/>
      <c r="C98" s="96" t="s">
        <v>156</v>
      </c>
      <c r="D98" s="95"/>
      <c r="E98" s="94">
        <v>0</v>
      </c>
      <c r="F98" s="97">
        <v>0.68989999999999996</v>
      </c>
      <c r="G98" s="94">
        <v>0</v>
      </c>
      <c r="H98" s="94"/>
      <c r="I98" s="94"/>
      <c r="J98" s="94">
        <v>0</v>
      </c>
    </row>
    <row r="99" spans="1:10" x14ac:dyDescent="0.25">
      <c r="A99" s="90"/>
      <c r="B99" s="95"/>
      <c r="C99" s="96" t="s">
        <v>157</v>
      </c>
      <c r="D99" s="95"/>
      <c r="E99" s="94"/>
      <c r="F99" s="97"/>
      <c r="G99" s="94">
        <f>SUM(G94:G98)</f>
        <v>25.803960749999998</v>
      </c>
      <c r="H99" s="94">
        <f>SUM(H94:H98)</f>
        <v>26.65</v>
      </c>
      <c r="I99" s="94">
        <f>SUM(I94:I98)</f>
        <v>0</v>
      </c>
      <c r="J99" s="94">
        <f>G99+H99+I99</f>
        <v>52.453960749999993</v>
      </c>
    </row>
    <row r="100" spans="1:10" x14ac:dyDescent="0.25">
      <c r="A100" s="90"/>
      <c r="B100" s="95"/>
      <c r="C100" s="96" t="s">
        <v>158</v>
      </c>
      <c r="D100" s="95"/>
      <c r="E100" s="94"/>
      <c r="F100" s="97"/>
      <c r="G100" s="94">
        <f>G99*0.305</f>
        <v>7.8702080287499996</v>
      </c>
      <c r="H100" s="94">
        <f>H99*0.305</f>
        <v>8.1282499999999995</v>
      </c>
      <c r="I100" s="94">
        <f>I99*0.305</f>
        <v>0</v>
      </c>
      <c r="J100" s="94">
        <f>G100+H100+I100</f>
        <v>15.998458028749999</v>
      </c>
    </row>
    <row r="101" spans="1:10" x14ac:dyDescent="0.25">
      <c r="A101" s="90"/>
      <c r="B101" s="95"/>
      <c r="C101" s="96" t="s">
        <v>159</v>
      </c>
      <c r="D101" s="95"/>
      <c r="E101" s="94"/>
      <c r="F101" s="97"/>
      <c r="G101" s="94">
        <f>SUM(G99:G100)</f>
        <v>33.674168778750001</v>
      </c>
      <c r="H101" s="94">
        <f>SUM(H99:H100)</f>
        <v>34.77825</v>
      </c>
      <c r="I101" s="94">
        <f>SUM(I99:I100)</f>
        <v>0</v>
      </c>
      <c r="J101" s="94">
        <f>G101+H101+I101</f>
        <v>68.452418778750001</v>
      </c>
    </row>
    <row r="102" spans="1:10" x14ac:dyDescent="0.25">
      <c r="A102" s="107"/>
      <c r="B102" s="95"/>
      <c r="C102" s="96"/>
      <c r="D102" s="95"/>
      <c r="E102" s="94"/>
      <c r="F102" s="97"/>
      <c r="G102" s="94"/>
      <c r="H102" s="94"/>
      <c r="I102" s="94"/>
      <c r="J102" s="94"/>
    </row>
    <row r="103" spans="1:10" x14ac:dyDescent="0.25">
      <c r="A103" s="84"/>
      <c r="B103" s="85"/>
      <c r="C103" s="86" t="s">
        <v>290</v>
      </c>
      <c r="D103" s="87" t="s">
        <v>2</v>
      </c>
      <c r="E103" s="88"/>
      <c r="F103" s="89"/>
      <c r="G103" s="88"/>
      <c r="H103" s="88"/>
      <c r="I103" s="88"/>
      <c r="J103" s="88"/>
    </row>
    <row r="104" spans="1:10" x14ac:dyDescent="0.25">
      <c r="A104" s="90"/>
      <c r="B104" s="91" t="s">
        <v>211</v>
      </c>
      <c r="C104" s="92" t="s">
        <v>290</v>
      </c>
      <c r="D104" s="91" t="s">
        <v>178</v>
      </c>
      <c r="E104" s="124">
        <v>40</v>
      </c>
      <c r="F104" s="93" t="s">
        <v>196</v>
      </c>
      <c r="G104" s="94"/>
      <c r="H104" s="94">
        <f>E104*F104</f>
        <v>40</v>
      </c>
      <c r="I104" s="94"/>
      <c r="J104" s="94">
        <f>G104+H104+I104</f>
        <v>40</v>
      </c>
    </row>
    <row r="105" spans="1:10" x14ac:dyDescent="0.25">
      <c r="A105" s="90"/>
      <c r="B105" s="91" t="s">
        <v>169</v>
      </c>
      <c r="C105" s="92" t="s">
        <v>168</v>
      </c>
      <c r="D105" s="91" t="s">
        <v>154</v>
      </c>
      <c r="E105" s="124">
        <v>8.92</v>
      </c>
      <c r="F105" s="97">
        <v>0.25</v>
      </c>
      <c r="G105" s="94">
        <f>E105*F105</f>
        <v>2.23</v>
      </c>
      <c r="H105" s="94"/>
      <c r="I105" s="94"/>
      <c r="J105" s="94">
        <f>G105+H105+I105</f>
        <v>2.23</v>
      </c>
    </row>
    <row r="106" spans="1:10" x14ac:dyDescent="0.25">
      <c r="A106" s="90"/>
      <c r="B106" s="95" t="s">
        <v>162</v>
      </c>
      <c r="C106" s="96" t="s">
        <v>163</v>
      </c>
      <c r="D106" s="95" t="s">
        <v>154</v>
      </c>
      <c r="E106" s="125">
        <v>12.69</v>
      </c>
      <c r="F106" s="97">
        <v>0.5</v>
      </c>
      <c r="G106" s="94">
        <f>E106*F106</f>
        <v>6.3449999999999998</v>
      </c>
      <c r="H106" s="94"/>
      <c r="I106" s="94"/>
      <c r="J106" s="94">
        <f>G106+H106+I106</f>
        <v>6.3449999999999998</v>
      </c>
    </row>
    <row r="107" spans="1:10" x14ac:dyDescent="0.25">
      <c r="A107" s="90"/>
      <c r="B107" s="95"/>
      <c r="C107" s="96" t="s">
        <v>155</v>
      </c>
      <c r="D107" s="95"/>
      <c r="E107" s="94">
        <v>0</v>
      </c>
      <c r="F107" s="97">
        <v>1.6535</v>
      </c>
      <c r="G107" s="94">
        <f>SUM(G105:G106)*F107</f>
        <v>14.178762499999998</v>
      </c>
      <c r="H107" s="94"/>
      <c r="I107" s="94"/>
      <c r="J107" s="94">
        <v>0</v>
      </c>
    </row>
    <row r="108" spans="1:10" x14ac:dyDescent="0.25">
      <c r="A108" s="90"/>
      <c r="B108" s="95"/>
      <c r="C108" s="96" t="s">
        <v>156</v>
      </c>
      <c r="D108" s="95"/>
      <c r="E108" s="94">
        <v>0</v>
      </c>
      <c r="F108" s="97">
        <v>0.68989999999999996</v>
      </c>
      <c r="G108" s="94">
        <v>0</v>
      </c>
      <c r="H108" s="94"/>
      <c r="I108" s="94"/>
      <c r="J108" s="94">
        <v>0</v>
      </c>
    </row>
    <row r="109" spans="1:10" x14ac:dyDescent="0.25">
      <c r="A109" s="90"/>
      <c r="B109" s="95"/>
      <c r="C109" s="96" t="s">
        <v>157</v>
      </c>
      <c r="D109" s="95"/>
      <c r="E109" s="94"/>
      <c r="F109" s="97"/>
      <c r="G109" s="94">
        <f>SUM(G104:G108)</f>
        <v>22.753762499999997</v>
      </c>
      <c r="H109" s="94">
        <f>SUM(H104:H108)</f>
        <v>40</v>
      </c>
      <c r="I109" s="94">
        <f>SUM(I104:I108)</f>
        <v>0</v>
      </c>
      <c r="J109" s="94">
        <f>G109+H109+I109</f>
        <v>62.753762499999993</v>
      </c>
    </row>
    <row r="110" spans="1:10" x14ac:dyDescent="0.25">
      <c r="A110" s="90"/>
      <c r="B110" s="95"/>
      <c r="C110" s="96" t="s">
        <v>158</v>
      </c>
      <c r="D110" s="95"/>
      <c r="E110" s="94"/>
      <c r="F110" s="97"/>
      <c r="G110" s="94">
        <f>G109*0.305</f>
        <v>6.9398975624999988</v>
      </c>
      <c r="H110" s="94">
        <f>H109*0.305</f>
        <v>12.2</v>
      </c>
      <c r="I110" s="94">
        <f>I109*0.305</f>
        <v>0</v>
      </c>
      <c r="J110" s="94">
        <f>G110+H110+I110</f>
        <v>19.139897562499996</v>
      </c>
    </row>
    <row r="111" spans="1:10" x14ac:dyDescent="0.25">
      <c r="A111" s="90"/>
      <c r="B111" s="95"/>
      <c r="C111" s="96" t="s">
        <v>159</v>
      </c>
      <c r="D111" s="95"/>
      <c r="E111" s="94"/>
      <c r="F111" s="97"/>
      <c r="G111" s="94">
        <f>SUM(G109:G110)</f>
        <v>29.693660062499994</v>
      </c>
      <c r="H111" s="94">
        <f>SUM(H109:H110)</f>
        <v>52.2</v>
      </c>
      <c r="I111" s="94">
        <f>SUM(I109:I110)</f>
        <v>0</v>
      </c>
      <c r="J111" s="94">
        <f>G111+H111+I111</f>
        <v>81.893660062500004</v>
      </c>
    </row>
    <row r="112" spans="1:10" x14ac:dyDescent="0.25">
      <c r="A112" s="107"/>
      <c r="B112" s="95"/>
      <c r="C112" s="96"/>
      <c r="D112" s="95"/>
      <c r="E112" s="94"/>
      <c r="F112" s="97"/>
      <c r="G112" s="94"/>
      <c r="H112" s="94"/>
      <c r="I112" s="94"/>
      <c r="J112" s="94"/>
    </row>
    <row r="113" spans="1:10" ht="31.5" x14ac:dyDescent="0.25">
      <c r="A113" s="84"/>
      <c r="B113" s="85"/>
      <c r="C113" s="86" t="s">
        <v>297</v>
      </c>
      <c r="D113" s="87" t="s">
        <v>2</v>
      </c>
      <c r="E113" s="88"/>
      <c r="F113" s="89"/>
      <c r="G113" s="88"/>
      <c r="H113" s="88"/>
      <c r="I113" s="88"/>
      <c r="J113" s="88"/>
    </row>
    <row r="114" spans="1:10" ht="31.5" x14ac:dyDescent="0.25">
      <c r="A114" s="90"/>
      <c r="B114" s="91" t="s">
        <v>298</v>
      </c>
      <c r="C114" s="92" t="s">
        <v>293</v>
      </c>
      <c r="D114" s="91" t="s">
        <v>178</v>
      </c>
      <c r="E114" s="124">
        <v>26.65</v>
      </c>
      <c r="F114" s="93" t="s">
        <v>196</v>
      </c>
      <c r="G114" s="94"/>
      <c r="H114" s="94">
        <f>E114*F114</f>
        <v>26.65</v>
      </c>
      <c r="I114" s="94"/>
      <c r="J114" s="94">
        <f>G114+H114+I114</f>
        <v>26.65</v>
      </c>
    </row>
    <row r="115" spans="1:10" x14ac:dyDescent="0.25">
      <c r="A115" s="90"/>
      <c r="B115" s="91" t="s">
        <v>169</v>
      </c>
      <c r="C115" s="92" t="s">
        <v>168</v>
      </c>
      <c r="D115" s="91" t="s">
        <v>154</v>
      </c>
      <c r="E115" s="124">
        <v>8.92</v>
      </c>
      <c r="F115" s="97" t="s">
        <v>299</v>
      </c>
      <c r="G115" s="94">
        <f>E115*F115</f>
        <v>11.15</v>
      </c>
      <c r="H115" s="94"/>
      <c r="I115" s="94"/>
      <c r="J115" s="94">
        <f>G115+H115+I115</f>
        <v>11.15</v>
      </c>
    </row>
    <row r="116" spans="1:10" x14ac:dyDescent="0.25">
      <c r="A116" s="90"/>
      <c r="B116" s="95" t="s">
        <v>162</v>
      </c>
      <c r="C116" s="96" t="s">
        <v>163</v>
      </c>
      <c r="D116" s="95" t="s">
        <v>154</v>
      </c>
      <c r="E116" s="125">
        <v>12.69</v>
      </c>
      <c r="F116" s="97" t="s">
        <v>299</v>
      </c>
      <c r="G116" s="94">
        <f>E116*F116</f>
        <v>15.862499999999999</v>
      </c>
      <c r="H116" s="94"/>
      <c r="I116" s="94"/>
      <c r="J116" s="94">
        <f>G116+H116+I116</f>
        <v>15.862499999999999</v>
      </c>
    </row>
    <row r="117" spans="1:10" x14ac:dyDescent="0.25">
      <c r="A117" s="90"/>
      <c r="B117" s="95"/>
      <c r="C117" s="96" t="s">
        <v>155</v>
      </c>
      <c r="D117" s="95"/>
      <c r="E117" s="94">
        <v>0</v>
      </c>
      <c r="F117" s="97">
        <v>1.6535</v>
      </c>
      <c r="G117" s="94">
        <f>SUM(G115:G116)*F117</f>
        <v>44.665168749999999</v>
      </c>
      <c r="H117" s="94"/>
      <c r="I117" s="94"/>
      <c r="J117" s="94">
        <v>0</v>
      </c>
    </row>
    <row r="118" spans="1:10" x14ac:dyDescent="0.25">
      <c r="A118" s="90"/>
      <c r="B118" s="95"/>
      <c r="C118" s="96" t="s">
        <v>156</v>
      </c>
      <c r="D118" s="95"/>
      <c r="E118" s="94">
        <v>0</v>
      </c>
      <c r="F118" s="97">
        <v>0.68989999999999996</v>
      </c>
      <c r="G118" s="94">
        <v>0</v>
      </c>
      <c r="H118" s="94"/>
      <c r="I118" s="94"/>
      <c r="J118" s="94">
        <v>0</v>
      </c>
    </row>
    <row r="119" spans="1:10" x14ac:dyDescent="0.25">
      <c r="A119" s="90"/>
      <c r="B119" s="95"/>
      <c r="C119" s="96" t="s">
        <v>157</v>
      </c>
      <c r="D119" s="95"/>
      <c r="E119" s="94"/>
      <c r="F119" s="97"/>
      <c r="G119" s="94">
        <f>SUM(G114:G118)</f>
        <v>71.677668749999995</v>
      </c>
      <c r="H119" s="94">
        <f>SUM(H114:H118)</f>
        <v>26.65</v>
      </c>
      <c r="I119" s="94">
        <f>SUM(I114:I118)</f>
        <v>0</v>
      </c>
      <c r="J119" s="94">
        <f>G119+H119+I119</f>
        <v>98.327668749999987</v>
      </c>
    </row>
    <row r="120" spans="1:10" x14ac:dyDescent="0.25">
      <c r="A120" s="90"/>
      <c r="B120" s="95"/>
      <c r="C120" s="96" t="s">
        <v>158</v>
      </c>
      <c r="D120" s="95"/>
      <c r="E120" s="94"/>
      <c r="F120" s="97"/>
      <c r="G120" s="94">
        <f>G119*0.305</f>
        <v>21.861688968749998</v>
      </c>
      <c r="H120" s="94">
        <f>H119*0.305</f>
        <v>8.1282499999999995</v>
      </c>
      <c r="I120" s="94">
        <f>I119*0.305</f>
        <v>0</v>
      </c>
      <c r="J120" s="94">
        <f>G120+H120+I120</f>
        <v>29.989938968749996</v>
      </c>
    </row>
    <row r="121" spans="1:10" x14ac:dyDescent="0.25">
      <c r="A121" s="90"/>
      <c r="B121" s="95"/>
      <c r="C121" s="96" t="s">
        <v>159</v>
      </c>
      <c r="D121" s="95"/>
      <c r="E121" s="94"/>
      <c r="F121" s="97"/>
      <c r="G121" s="94">
        <f>SUM(G119:G120)</f>
        <v>93.539357718749997</v>
      </c>
      <c r="H121" s="94">
        <f>SUM(H119:H120)</f>
        <v>34.77825</v>
      </c>
      <c r="I121" s="94">
        <f>SUM(I119:I120)</f>
        <v>0</v>
      </c>
      <c r="J121" s="94">
        <f>G121+H121+I121</f>
        <v>128.31760771875</v>
      </c>
    </row>
    <row r="122" spans="1:10" x14ac:dyDescent="0.25">
      <c r="A122" s="107"/>
      <c r="B122" s="95"/>
      <c r="C122" s="96"/>
      <c r="D122" s="95"/>
      <c r="E122" s="94"/>
      <c r="F122" s="97"/>
      <c r="G122" s="94"/>
      <c r="H122" s="94"/>
      <c r="I122" s="94"/>
      <c r="J122" s="94"/>
    </row>
    <row r="123" spans="1:10" x14ac:dyDescent="0.25">
      <c r="A123" s="84"/>
      <c r="B123" s="85"/>
      <c r="C123" s="86" t="s">
        <v>300</v>
      </c>
      <c r="D123" s="87" t="s">
        <v>2</v>
      </c>
      <c r="E123" s="88"/>
      <c r="F123" s="89"/>
      <c r="G123" s="88"/>
      <c r="H123" s="88"/>
      <c r="I123" s="88"/>
      <c r="J123" s="88"/>
    </row>
    <row r="124" spans="1:10" x14ac:dyDescent="0.25">
      <c r="A124" s="90"/>
      <c r="B124" s="91" t="s">
        <v>212</v>
      </c>
      <c r="C124" s="92" t="s">
        <v>300</v>
      </c>
      <c r="D124" s="91" t="s">
        <v>178</v>
      </c>
      <c r="E124" s="124">
        <v>81</v>
      </c>
      <c r="F124" s="93" t="s">
        <v>196</v>
      </c>
      <c r="G124" s="94"/>
      <c r="H124" s="94">
        <f>E124*F124</f>
        <v>81</v>
      </c>
      <c r="I124" s="94"/>
      <c r="J124" s="94">
        <f>G124+H124+I124</f>
        <v>81</v>
      </c>
    </row>
    <row r="125" spans="1:10" x14ac:dyDescent="0.25">
      <c r="A125" s="90"/>
      <c r="B125" s="91" t="s">
        <v>169</v>
      </c>
      <c r="C125" s="92" t="s">
        <v>168</v>
      </c>
      <c r="D125" s="91" t="s">
        <v>154</v>
      </c>
      <c r="E125" s="124">
        <v>8.92</v>
      </c>
      <c r="F125" s="97">
        <v>0.4</v>
      </c>
      <c r="G125" s="94">
        <f>E125*F125</f>
        <v>3.5680000000000001</v>
      </c>
      <c r="H125" s="94"/>
      <c r="I125" s="94"/>
      <c r="J125" s="94">
        <f>G125+H125+I125</f>
        <v>3.5680000000000001</v>
      </c>
    </row>
    <row r="126" spans="1:10" x14ac:dyDescent="0.25">
      <c r="A126" s="90"/>
      <c r="B126" s="95" t="s">
        <v>162</v>
      </c>
      <c r="C126" s="96" t="s">
        <v>163</v>
      </c>
      <c r="D126" s="95" t="s">
        <v>154</v>
      </c>
      <c r="E126" s="125">
        <v>12.69</v>
      </c>
      <c r="F126" s="97">
        <v>0.8</v>
      </c>
      <c r="G126" s="94">
        <f>E126*F126</f>
        <v>10.152000000000001</v>
      </c>
      <c r="H126" s="94"/>
      <c r="I126" s="94"/>
      <c r="J126" s="94">
        <f>G126+H126+I126</f>
        <v>10.152000000000001</v>
      </c>
    </row>
    <row r="127" spans="1:10" x14ac:dyDescent="0.25">
      <c r="A127" s="90"/>
      <c r="B127" s="95"/>
      <c r="C127" s="96" t="s">
        <v>155</v>
      </c>
      <c r="D127" s="95"/>
      <c r="E127" s="94">
        <v>0</v>
      </c>
      <c r="F127" s="97">
        <v>1.6535</v>
      </c>
      <c r="G127" s="94">
        <f>SUM(G125:G126)*F127</f>
        <v>22.686019999999999</v>
      </c>
      <c r="H127" s="94"/>
      <c r="I127" s="94"/>
      <c r="J127" s="94">
        <v>0</v>
      </c>
    </row>
    <row r="128" spans="1:10" x14ac:dyDescent="0.25">
      <c r="A128" s="90"/>
      <c r="B128" s="95"/>
      <c r="C128" s="96" t="s">
        <v>156</v>
      </c>
      <c r="D128" s="95"/>
      <c r="E128" s="94">
        <v>0</v>
      </c>
      <c r="F128" s="97">
        <v>0.68989999999999996</v>
      </c>
      <c r="G128" s="94">
        <v>0</v>
      </c>
      <c r="H128" s="94"/>
      <c r="I128" s="94"/>
      <c r="J128" s="94">
        <v>0</v>
      </c>
    </row>
    <row r="129" spans="1:10" x14ac:dyDescent="0.25">
      <c r="A129" s="90"/>
      <c r="B129" s="95"/>
      <c r="C129" s="96" t="s">
        <v>157</v>
      </c>
      <c r="D129" s="95"/>
      <c r="E129" s="94"/>
      <c r="F129" s="97"/>
      <c r="G129" s="94">
        <f>SUM(G124:G128)</f>
        <v>36.406019999999998</v>
      </c>
      <c r="H129" s="94">
        <f>SUM(H124:H128)</f>
        <v>81</v>
      </c>
      <c r="I129" s="94">
        <f>SUM(I124:I128)</f>
        <v>0</v>
      </c>
      <c r="J129" s="94">
        <f>G129+H129+I129</f>
        <v>117.40602</v>
      </c>
    </row>
    <row r="130" spans="1:10" x14ac:dyDescent="0.25">
      <c r="A130" s="90"/>
      <c r="B130" s="95"/>
      <c r="C130" s="96" t="s">
        <v>158</v>
      </c>
      <c r="D130" s="95"/>
      <c r="E130" s="94"/>
      <c r="F130" s="97"/>
      <c r="G130" s="94">
        <f>G129*0.305</f>
        <v>11.103836099999999</v>
      </c>
      <c r="H130" s="94">
        <f>H129*0.305</f>
        <v>24.704999999999998</v>
      </c>
      <c r="I130" s="94">
        <f>I129*0.305</f>
        <v>0</v>
      </c>
      <c r="J130" s="94">
        <f>G130+H130+I130</f>
        <v>35.808836099999994</v>
      </c>
    </row>
    <row r="131" spans="1:10" x14ac:dyDescent="0.25">
      <c r="A131" s="90"/>
      <c r="B131" s="95"/>
      <c r="C131" s="96" t="s">
        <v>159</v>
      </c>
      <c r="D131" s="95"/>
      <c r="E131" s="94"/>
      <c r="F131" s="97"/>
      <c r="G131" s="94">
        <f>SUM(G129:G130)</f>
        <v>47.509856099999993</v>
      </c>
      <c r="H131" s="94">
        <f>SUM(H129:H130)</f>
        <v>105.705</v>
      </c>
      <c r="I131" s="94">
        <f>SUM(I129:I130)</f>
        <v>0</v>
      </c>
      <c r="J131" s="94">
        <f>G131+H131+I131</f>
        <v>153.21485609999999</v>
      </c>
    </row>
    <row r="132" spans="1:10" x14ac:dyDescent="0.25">
      <c r="A132" s="107"/>
      <c r="B132" s="95"/>
      <c r="C132" s="96"/>
      <c r="D132" s="95"/>
      <c r="E132" s="94"/>
      <c r="F132" s="97"/>
      <c r="G132" s="94"/>
      <c r="H132" s="94"/>
      <c r="I132" s="94"/>
      <c r="J132" s="94"/>
    </row>
    <row r="133" spans="1:10" x14ac:dyDescent="0.25">
      <c r="A133" s="84"/>
      <c r="B133" s="85"/>
      <c r="C133" s="86" t="s">
        <v>301</v>
      </c>
      <c r="D133" s="87" t="s">
        <v>2</v>
      </c>
      <c r="E133" s="88"/>
      <c r="F133" s="89"/>
      <c r="G133" s="88"/>
      <c r="H133" s="88"/>
      <c r="I133" s="88"/>
      <c r="J133" s="88"/>
    </row>
    <row r="134" spans="1:10" x14ac:dyDescent="0.25">
      <c r="A134" s="90"/>
      <c r="B134" s="91" t="s">
        <v>303</v>
      </c>
      <c r="C134" s="92" t="s">
        <v>301</v>
      </c>
      <c r="D134" s="91" t="s">
        <v>178</v>
      </c>
      <c r="E134" s="124">
        <v>206</v>
      </c>
      <c r="F134" s="93" t="s">
        <v>196</v>
      </c>
      <c r="G134" s="94"/>
      <c r="H134" s="94">
        <f>E134*F134</f>
        <v>206</v>
      </c>
      <c r="I134" s="94"/>
      <c r="J134" s="94">
        <f>G134+H134+I134</f>
        <v>206</v>
      </c>
    </row>
    <row r="135" spans="1:10" x14ac:dyDescent="0.25">
      <c r="A135" s="90"/>
      <c r="B135" s="91" t="s">
        <v>169</v>
      </c>
      <c r="C135" s="92" t="s">
        <v>168</v>
      </c>
      <c r="D135" s="91" t="s">
        <v>154</v>
      </c>
      <c r="E135" s="124">
        <v>8.92</v>
      </c>
      <c r="F135" s="97">
        <v>0.4</v>
      </c>
      <c r="G135" s="94">
        <f>E135*F135</f>
        <v>3.5680000000000001</v>
      </c>
      <c r="H135" s="94"/>
      <c r="I135" s="94"/>
      <c r="J135" s="94">
        <f>G135+H135+I135</f>
        <v>3.5680000000000001</v>
      </c>
    </row>
    <row r="136" spans="1:10" x14ac:dyDescent="0.25">
      <c r="A136" s="90"/>
      <c r="B136" s="95" t="s">
        <v>162</v>
      </c>
      <c r="C136" s="96" t="s">
        <v>163</v>
      </c>
      <c r="D136" s="95" t="s">
        <v>154</v>
      </c>
      <c r="E136" s="125">
        <v>12.69</v>
      </c>
      <c r="F136" s="97">
        <v>0.8</v>
      </c>
      <c r="G136" s="94">
        <f>E136*F136</f>
        <v>10.152000000000001</v>
      </c>
      <c r="H136" s="94"/>
      <c r="I136" s="94"/>
      <c r="J136" s="94">
        <f>G136+H136+I136</f>
        <v>10.152000000000001</v>
      </c>
    </row>
    <row r="137" spans="1:10" x14ac:dyDescent="0.25">
      <c r="A137" s="90"/>
      <c r="B137" s="95"/>
      <c r="C137" s="96" t="s">
        <v>155</v>
      </c>
      <c r="D137" s="95"/>
      <c r="E137" s="94">
        <v>0</v>
      </c>
      <c r="F137" s="97">
        <v>1.6535</v>
      </c>
      <c r="G137" s="94">
        <f>SUM(G135:G136)*F137</f>
        <v>22.686019999999999</v>
      </c>
      <c r="H137" s="94"/>
      <c r="I137" s="94"/>
      <c r="J137" s="94">
        <v>0</v>
      </c>
    </row>
    <row r="138" spans="1:10" x14ac:dyDescent="0.25">
      <c r="A138" s="90"/>
      <c r="B138" s="95"/>
      <c r="C138" s="96" t="s">
        <v>156</v>
      </c>
      <c r="D138" s="95"/>
      <c r="E138" s="94">
        <v>0</v>
      </c>
      <c r="F138" s="97">
        <v>0.68989999999999996</v>
      </c>
      <c r="G138" s="94">
        <v>0</v>
      </c>
      <c r="H138" s="94"/>
      <c r="I138" s="94"/>
      <c r="J138" s="94">
        <v>0</v>
      </c>
    </row>
    <row r="139" spans="1:10" x14ac:dyDescent="0.25">
      <c r="A139" s="90"/>
      <c r="B139" s="95"/>
      <c r="C139" s="96" t="s">
        <v>157</v>
      </c>
      <c r="D139" s="95"/>
      <c r="E139" s="94"/>
      <c r="F139" s="97"/>
      <c r="G139" s="94">
        <f>SUM(G134:G138)</f>
        <v>36.406019999999998</v>
      </c>
      <c r="H139" s="94">
        <f>SUM(H134:H138)</f>
        <v>206</v>
      </c>
      <c r="I139" s="94">
        <f>SUM(I134:I138)</f>
        <v>0</v>
      </c>
      <c r="J139" s="94">
        <f>G139+H139+I139</f>
        <v>242.40602000000001</v>
      </c>
    </row>
    <row r="140" spans="1:10" x14ac:dyDescent="0.25">
      <c r="A140" s="90"/>
      <c r="B140" s="95"/>
      <c r="C140" s="96" t="s">
        <v>158</v>
      </c>
      <c r="D140" s="95"/>
      <c r="E140" s="94"/>
      <c r="F140" s="97"/>
      <c r="G140" s="94">
        <f>G139*0.305</f>
        <v>11.103836099999999</v>
      </c>
      <c r="H140" s="94">
        <f>H139*0.305</f>
        <v>62.83</v>
      </c>
      <c r="I140" s="94">
        <f>I139*0.305</f>
        <v>0</v>
      </c>
      <c r="J140" s="94">
        <f>G140+H140+I140</f>
        <v>73.933836099999994</v>
      </c>
    </row>
    <row r="141" spans="1:10" x14ac:dyDescent="0.25">
      <c r="A141" s="90"/>
      <c r="B141" s="95"/>
      <c r="C141" s="96" t="s">
        <v>159</v>
      </c>
      <c r="D141" s="95"/>
      <c r="E141" s="94"/>
      <c r="F141" s="97"/>
      <c r="G141" s="94">
        <f>SUM(G139:G140)</f>
        <v>47.509856099999993</v>
      </c>
      <c r="H141" s="94">
        <f>SUM(H139:H140)</f>
        <v>268.83</v>
      </c>
      <c r="I141" s="94">
        <f>SUM(I139:I140)</f>
        <v>0</v>
      </c>
      <c r="J141" s="94">
        <f>G141+H141+I141</f>
        <v>316.33985609999996</v>
      </c>
    </row>
    <row r="142" spans="1:10" x14ac:dyDescent="0.25">
      <c r="A142" s="107"/>
      <c r="B142" s="95"/>
      <c r="C142" s="96"/>
      <c r="D142" s="95"/>
      <c r="E142" s="94"/>
      <c r="F142" s="97"/>
      <c r="G142" s="94"/>
      <c r="H142" s="94"/>
      <c r="I142" s="94"/>
      <c r="J142" s="94"/>
    </row>
    <row r="143" spans="1:10" x14ac:dyDescent="0.25">
      <c r="A143" s="84"/>
      <c r="B143" s="85"/>
      <c r="C143" s="86" t="s">
        <v>302</v>
      </c>
      <c r="D143" s="87" t="s">
        <v>2</v>
      </c>
      <c r="E143" s="88"/>
      <c r="F143" s="89"/>
      <c r="G143" s="88"/>
      <c r="H143" s="88"/>
      <c r="I143" s="88"/>
      <c r="J143" s="88"/>
    </row>
    <row r="144" spans="1:10" x14ac:dyDescent="0.25">
      <c r="A144" s="90"/>
      <c r="B144" s="91" t="s">
        <v>304</v>
      </c>
      <c r="C144" s="92" t="s">
        <v>302</v>
      </c>
      <c r="D144" s="91" t="s">
        <v>178</v>
      </c>
      <c r="E144" s="124">
        <v>370</v>
      </c>
      <c r="F144" s="93" t="s">
        <v>196</v>
      </c>
      <c r="G144" s="94"/>
      <c r="H144" s="94">
        <f>E144*F144</f>
        <v>370</v>
      </c>
      <c r="I144" s="94"/>
      <c r="J144" s="94">
        <f>G144+H144+I144</f>
        <v>370</v>
      </c>
    </row>
    <row r="145" spans="1:10" x14ac:dyDescent="0.25">
      <c r="A145" s="90"/>
      <c r="B145" s="91" t="s">
        <v>169</v>
      </c>
      <c r="C145" s="92" t="s">
        <v>168</v>
      </c>
      <c r="D145" s="91" t="s">
        <v>154</v>
      </c>
      <c r="E145" s="124">
        <v>8.92</v>
      </c>
      <c r="F145" s="97">
        <v>0.4</v>
      </c>
      <c r="G145" s="94">
        <f>E145*F145</f>
        <v>3.5680000000000001</v>
      </c>
      <c r="H145" s="94"/>
      <c r="I145" s="94"/>
      <c r="J145" s="94">
        <f>G145+H145+I145</f>
        <v>3.5680000000000001</v>
      </c>
    </row>
    <row r="146" spans="1:10" x14ac:dyDescent="0.25">
      <c r="A146" s="90"/>
      <c r="B146" s="95" t="s">
        <v>162</v>
      </c>
      <c r="C146" s="96" t="s">
        <v>163</v>
      </c>
      <c r="D146" s="95" t="s">
        <v>154</v>
      </c>
      <c r="E146" s="125">
        <v>12.69</v>
      </c>
      <c r="F146" s="97">
        <v>0.8</v>
      </c>
      <c r="G146" s="94">
        <f>E146*F146</f>
        <v>10.152000000000001</v>
      </c>
      <c r="H146" s="94"/>
      <c r="I146" s="94"/>
      <c r="J146" s="94">
        <f>G146+H146+I146</f>
        <v>10.152000000000001</v>
      </c>
    </row>
    <row r="147" spans="1:10" x14ac:dyDescent="0.25">
      <c r="A147" s="90"/>
      <c r="B147" s="95"/>
      <c r="C147" s="96" t="s">
        <v>155</v>
      </c>
      <c r="D147" s="95"/>
      <c r="E147" s="94">
        <v>0</v>
      </c>
      <c r="F147" s="97">
        <v>1.6535</v>
      </c>
      <c r="G147" s="94">
        <f>SUM(G145:G146)*F147</f>
        <v>22.686019999999999</v>
      </c>
      <c r="H147" s="94"/>
      <c r="I147" s="94"/>
      <c r="J147" s="94">
        <v>0</v>
      </c>
    </row>
    <row r="148" spans="1:10" x14ac:dyDescent="0.25">
      <c r="A148" s="90"/>
      <c r="B148" s="95"/>
      <c r="C148" s="96" t="s">
        <v>156</v>
      </c>
      <c r="D148" s="95"/>
      <c r="E148" s="94">
        <v>0</v>
      </c>
      <c r="F148" s="97">
        <v>0.68989999999999996</v>
      </c>
      <c r="G148" s="94">
        <v>0</v>
      </c>
      <c r="H148" s="94"/>
      <c r="I148" s="94"/>
      <c r="J148" s="94">
        <v>0</v>
      </c>
    </row>
    <row r="149" spans="1:10" x14ac:dyDescent="0.25">
      <c r="A149" s="90"/>
      <c r="B149" s="95"/>
      <c r="C149" s="96" t="s">
        <v>157</v>
      </c>
      <c r="D149" s="95"/>
      <c r="E149" s="94"/>
      <c r="F149" s="97"/>
      <c r="G149" s="94">
        <f>SUM(G144:G148)</f>
        <v>36.406019999999998</v>
      </c>
      <c r="H149" s="94">
        <f>SUM(H144:H148)</f>
        <v>370</v>
      </c>
      <c r="I149" s="94">
        <f>SUM(I144:I148)</f>
        <v>0</v>
      </c>
      <c r="J149" s="94">
        <f>G149+H149+I149</f>
        <v>406.40602000000001</v>
      </c>
    </row>
    <row r="150" spans="1:10" x14ac:dyDescent="0.25">
      <c r="A150" s="90"/>
      <c r="B150" s="95"/>
      <c r="C150" s="96" t="s">
        <v>158</v>
      </c>
      <c r="D150" s="95"/>
      <c r="E150" s="94"/>
      <c r="F150" s="97"/>
      <c r="G150" s="94">
        <f>G149*0.305</f>
        <v>11.103836099999999</v>
      </c>
      <c r="H150" s="94">
        <f>H149*0.305</f>
        <v>112.85</v>
      </c>
      <c r="I150" s="94">
        <f>I149*0.305</f>
        <v>0</v>
      </c>
      <c r="J150" s="94">
        <f>G150+H150+I150</f>
        <v>123.95383609999999</v>
      </c>
    </row>
    <row r="151" spans="1:10" x14ac:dyDescent="0.25">
      <c r="A151" s="90"/>
      <c r="B151" s="95"/>
      <c r="C151" s="96" t="s">
        <v>159</v>
      </c>
      <c r="D151" s="95"/>
      <c r="E151" s="94"/>
      <c r="F151" s="97"/>
      <c r="G151" s="94">
        <f>SUM(G149:G150)</f>
        <v>47.509856099999993</v>
      </c>
      <c r="H151" s="94">
        <f>SUM(H149:H150)</f>
        <v>482.85</v>
      </c>
      <c r="I151" s="94">
        <f>SUM(I149:I150)</f>
        <v>0</v>
      </c>
      <c r="J151" s="94">
        <f>G151+H151+I151</f>
        <v>530.3598561</v>
      </c>
    </row>
    <row r="152" spans="1:10" x14ac:dyDescent="0.25">
      <c r="A152" s="107"/>
      <c r="B152" s="95"/>
      <c r="C152" s="96"/>
      <c r="D152" s="95"/>
      <c r="E152" s="94"/>
      <c r="F152" s="97"/>
      <c r="G152" s="94"/>
      <c r="H152" s="94"/>
      <c r="I152" s="94"/>
      <c r="J152" s="94"/>
    </row>
    <row r="153" spans="1:10" x14ac:dyDescent="0.25">
      <c r="A153" s="84"/>
      <c r="B153" s="85"/>
      <c r="C153" s="86" t="s">
        <v>294</v>
      </c>
      <c r="D153" s="87" t="s">
        <v>2</v>
      </c>
      <c r="E153" s="88"/>
      <c r="F153" s="89"/>
      <c r="G153" s="88"/>
      <c r="H153" s="88"/>
      <c r="I153" s="88"/>
      <c r="J153" s="88"/>
    </row>
    <row r="154" spans="1:10" ht="31.5" x14ac:dyDescent="0.25">
      <c r="A154" s="90"/>
      <c r="B154" s="91" t="s">
        <v>307</v>
      </c>
      <c r="C154" s="92" t="s">
        <v>308</v>
      </c>
      <c r="D154" s="91" t="s">
        <v>178</v>
      </c>
      <c r="E154" s="124">
        <v>1.68</v>
      </c>
      <c r="F154" s="93" t="s">
        <v>196</v>
      </c>
      <c r="G154" s="94"/>
      <c r="H154" s="94">
        <f>E154*F154</f>
        <v>1.68</v>
      </c>
      <c r="I154" s="94"/>
      <c r="J154" s="94">
        <f>G154+H154+I154</f>
        <v>1.68</v>
      </c>
    </row>
    <row r="155" spans="1:10" ht="31.5" x14ac:dyDescent="0.25">
      <c r="A155" s="90"/>
      <c r="B155" s="91" t="s">
        <v>274</v>
      </c>
      <c r="C155" s="92" t="s">
        <v>275</v>
      </c>
      <c r="D155" s="91" t="s">
        <v>181</v>
      </c>
      <c r="E155" s="124">
        <v>513.48</v>
      </c>
      <c r="F155" s="93" t="s">
        <v>192</v>
      </c>
      <c r="G155" s="94"/>
      <c r="H155" s="94">
        <f>E155*F155</f>
        <v>0.46213199999999999</v>
      </c>
      <c r="I155" s="94"/>
      <c r="J155" s="94">
        <f>G155+H155+I155</f>
        <v>0.46213199999999999</v>
      </c>
    </row>
    <row r="156" spans="1:10" x14ac:dyDescent="0.25">
      <c r="A156" s="90"/>
      <c r="B156" s="91" t="s">
        <v>169</v>
      </c>
      <c r="C156" s="92" t="s">
        <v>168</v>
      </c>
      <c r="D156" s="91" t="s">
        <v>154</v>
      </c>
      <c r="E156" s="124">
        <v>8.92</v>
      </c>
      <c r="F156" s="97" t="s">
        <v>309</v>
      </c>
      <c r="G156" s="94">
        <f>E156*F156</f>
        <v>4.62948</v>
      </c>
      <c r="H156" s="94"/>
      <c r="I156" s="94"/>
      <c r="J156" s="94">
        <f>G156+H156+I156</f>
        <v>4.62948</v>
      </c>
    </row>
    <row r="157" spans="1:10" x14ac:dyDescent="0.25">
      <c r="A157" s="90"/>
      <c r="B157" s="95" t="s">
        <v>162</v>
      </c>
      <c r="C157" s="96" t="s">
        <v>163</v>
      </c>
      <c r="D157" s="95" t="s">
        <v>154</v>
      </c>
      <c r="E157" s="125">
        <v>12.69</v>
      </c>
      <c r="F157" s="97" t="s">
        <v>309</v>
      </c>
      <c r="G157" s="94">
        <f>E157*F157</f>
        <v>6.5861099999999997</v>
      </c>
      <c r="H157" s="94"/>
      <c r="I157" s="94"/>
      <c r="J157" s="94">
        <f>G157+H157+I157</f>
        <v>6.5861099999999997</v>
      </c>
    </row>
    <row r="158" spans="1:10" x14ac:dyDescent="0.25">
      <c r="A158" s="90"/>
      <c r="B158" s="95"/>
      <c r="C158" s="96" t="s">
        <v>155</v>
      </c>
      <c r="D158" s="95"/>
      <c r="E158" s="94">
        <v>0</v>
      </c>
      <c r="F158" s="97">
        <v>1.6535</v>
      </c>
      <c r="G158" s="94">
        <f>SUM(G156:G157)*F158</f>
        <v>18.544978064999999</v>
      </c>
      <c r="H158" s="94"/>
      <c r="I158" s="94"/>
      <c r="J158" s="94">
        <v>0</v>
      </c>
    </row>
    <row r="159" spans="1:10" x14ac:dyDescent="0.25">
      <c r="A159" s="90"/>
      <c r="B159" s="95"/>
      <c r="C159" s="96" t="s">
        <v>156</v>
      </c>
      <c r="D159" s="95"/>
      <c r="E159" s="94">
        <v>0</v>
      </c>
      <c r="F159" s="97">
        <v>0.68989999999999996</v>
      </c>
      <c r="G159" s="94">
        <v>0</v>
      </c>
      <c r="H159" s="94"/>
      <c r="I159" s="94"/>
      <c r="J159" s="94">
        <v>0</v>
      </c>
    </row>
    <row r="160" spans="1:10" x14ac:dyDescent="0.25">
      <c r="A160" s="90"/>
      <c r="B160" s="95"/>
      <c r="C160" s="96" t="s">
        <v>157</v>
      </c>
      <c r="D160" s="95"/>
      <c r="E160" s="94"/>
      <c r="F160" s="97"/>
      <c r="G160" s="94">
        <f>SUM(G154:G159)</f>
        <v>29.760568064999998</v>
      </c>
      <c r="H160" s="94">
        <f>SUM(H154:H159)</f>
        <v>2.1421320000000001</v>
      </c>
      <c r="I160" s="94">
        <f>SUM(I154:I159)</f>
        <v>0</v>
      </c>
      <c r="J160" s="94">
        <f>G160+H160+I160</f>
        <v>31.902700064999998</v>
      </c>
    </row>
    <row r="161" spans="1:10" x14ac:dyDescent="0.25">
      <c r="A161" s="90"/>
      <c r="B161" s="95"/>
      <c r="C161" s="96" t="s">
        <v>158</v>
      </c>
      <c r="D161" s="95"/>
      <c r="E161" s="94"/>
      <c r="F161" s="97"/>
      <c r="G161" s="94">
        <f>G160*0.305</f>
        <v>9.0769732598249995</v>
      </c>
      <c r="H161" s="94">
        <f>H160*0.305</f>
        <v>0.65335026000000007</v>
      </c>
      <c r="I161" s="94">
        <f>I160*0.305</f>
        <v>0</v>
      </c>
      <c r="J161" s="94">
        <f>G161+H161+I161</f>
        <v>9.7303235198249993</v>
      </c>
    </row>
    <row r="162" spans="1:10" x14ac:dyDescent="0.25">
      <c r="A162" s="90"/>
      <c r="B162" s="95"/>
      <c r="C162" s="96" t="s">
        <v>159</v>
      </c>
      <c r="D162" s="95"/>
      <c r="E162" s="94"/>
      <c r="F162" s="97"/>
      <c r="G162" s="94">
        <f>SUM(G160:G161)</f>
        <v>38.837541324824997</v>
      </c>
      <c r="H162" s="94">
        <f>SUM(H160:H161)</f>
        <v>2.79548226</v>
      </c>
      <c r="I162" s="94">
        <f>SUM(I160:I161)</f>
        <v>0</v>
      </c>
      <c r="J162" s="94">
        <f>G162+H162+I162</f>
        <v>41.633023584824997</v>
      </c>
    </row>
    <row r="163" spans="1:10" x14ac:dyDescent="0.25">
      <c r="A163" s="90"/>
      <c r="B163" s="95"/>
      <c r="C163" s="96"/>
      <c r="D163" s="95"/>
      <c r="E163" s="94"/>
      <c r="F163" s="97"/>
      <c r="G163" s="94"/>
      <c r="H163" s="94"/>
      <c r="I163" s="94"/>
      <c r="J163" s="94"/>
    </row>
    <row r="164" spans="1:10" x14ac:dyDescent="0.25">
      <c r="A164" s="84"/>
      <c r="B164" s="85"/>
      <c r="C164" s="86" t="s">
        <v>305</v>
      </c>
      <c r="D164" s="87" t="s">
        <v>2</v>
      </c>
      <c r="E164" s="88"/>
      <c r="F164" s="89"/>
      <c r="G164" s="88"/>
      <c r="H164" s="88"/>
      <c r="I164" s="88"/>
      <c r="J164" s="88"/>
    </row>
    <row r="165" spans="1:10" ht="31.5" x14ac:dyDescent="0.25">
      <c r="A165" s="90"/>
      <c r="B165" s="91" t="s">
        <v>311</v>
      </c>
      <c r="C165" s="92" t="s">
        <v>312</v>
      </c>
      <c r="D165" s="91" t="s">
        <v>178</v>
      </c>
      <c r="E165" s="124">
        <v>3.35</v>
      </c>
      <c r="F165" s="93" t="s">
        <v>196</v>
      </c>
      <c r="G165" s="94"/>
      <c r="H165" s="94">
        <f>E165*F165</f>
        <v>3.35</v>
      </c>
      <c r="I165" s="94"/>
      <c r="J165" s="94">
        <f>G165+H165+I165</f>
        <v>3.35</v>
      </c>
    </row>
    <row r="166" spans="1:10" ht="31.5" x14ac:dyDescent="0.25">
      <c r="A166" s="90"/>
      <c r="B166" s="91" t="s">
        <v>274</v>
      </c>
      <c r="C166" s="92" t="s">
        <v>275</v>
      </c>
      <c r="D166" s="91" t="s">
        <v>181</v>
      </c>
      <c r="E166" s="124">
        <v>513.48</v>
      </c>
      <c r="F166" s="93" t="s">
        <v>277</v>
      </c>
      <c r="G166" s="94"/>
      <c r="H166" s="94">
        <f>E166*F166</f>
        <v>0.61617599999999995</v>
      </c>
      <c r="I166" s="94"/>
      <c r="J166" s="94">
        <f>G166+H166+I166</f>
        <v>0.61617599999999995</v>
      </c>
    </row>
    <row r="167" spans="1:10" x14ac:dyDescent="0.25">
      <c r="A167" s="90"/>
      <c r="B167" s="91" t="s">
        <v>169</v>
      </c>
      <c r="C167" s="92" t="s">
        <v>168</v>
      </c>
      <c r="D167" s="91" t="s">
        <v>154</v>
      </c>
      <c r="E167" s="124">
        <v>8.92</v>
      </c>
      <c r="F167" s="97" t="s">
        <v>313</v>
      </c>
      <c r="G167" s="94">
        <f>E167*F167</f>
        <v>5.3163200000000002</v>
      </c>
      <c r="H167" s="94"/>
      <c r="I167" s="94"/>
      <c r="J167" s="94">
        <f>G167+H167+I167</f>
        <v>5.3163200000000002</v>
      </c>
    </row>
    <row r="168" spans="1:10" x14ac:dyDescent="0.25">
      <c r="A168" s="90"/>
      <c r="B168" s="95" t="s">
        <v>162</v>
      </c>
      <c r="C168" s="96" t="s">
        <v>163</v>
      </c>
      <c r="D168" s="95" t="s">
        <v>154</v>
      </c>
      <c r="E168" s="125">
        <v>12.69</v>
      </c>
      <c r="F168" s="97" t="s">
        <v>313</v>
      </c>
      <c r="G168" s="94">
        <f>E168*F168</f>
        <v>7.5632399999999995</v>
      </c>
      <c r="H168" s="94"/>
      <c r="I168" s="94"/>
      <c r="J168" s="94">
        <f>G168+H168+I168</f>
        <v>7.5632399999999995</v>
      </c>
    </row>
    <row r="169" spans="1:10" x14ac:dyDescent="0.25">
      <c r="A169" s="90"/>
      <c r="B169" s="95"/>
      <c r="C169" s="96" t="s">
        <v>155</v>
      </c>
      <c r="D169" s="95"/>
      <c r="E169" s="94">
        <v>0</v>
      </c>
      <c r="F169" s="97">
        <v>1.6535</v>
      </c>
      <c r="G169" s="94">
        <f>SUM(G167:G168)*F169</f>
        <v>21.296352459999998</v>
      </c>
      <c r="H169" s="94"/>
      <c r="I169" s="94"/>
      <c r="J169" s="94">
        <v>0</v>
      </c>
    </row>
    <row r="170" spans="1:10" x14ac:dyDescent="0.25">
      <c r="A170" s="90"/>
      <c r="B170" s="95"/>
      <c r="C170" s="96" t="s">
        <v>156</v>
      </c>
      <c r="D170" s="95"/>
      <c r="E170" s="94">
        <v>0</v>
      </c>
      <c r="F170" s="97">
        <v>0.68989999999999996</v>
      </c>
      <c r="G170" s="94">
        <v>0</v>
      </c>
      <c r="H170" s="94"/>
      <c r="I170" s="94"/>
      <c r="J170" s="94">
        <v>0</v>
      </c>
    </row>
    <row r="171" spans="1:10" x14ac:dyDescent="0.25">
      <c r="A171" s="90"/>
      <c r="B171" s="95"/>
      <c r="C171" s="96" t="s">
        <v>157</v>
      </c>
      <c r="D171" s="95"/>
      <c r="E171" s="94"/>
      <c r="F171" s="97"/>
      <c r="G171" s="94">
        <f>SUM(G165:G170)</f>
        <v>34.175912459999999</v>
      </c>
      <c r="H171" s="94">
        <f>SUM(H165:H170)</f>
        <v>3.9661759999999999</v>
      </c>
      <c r="I171" s="94">
        <f>SUM(I165:I170)</f>
        <v>0</v>
      </c>
      <c r="J171" s="94">
        <f>G171+H171+I171</f>
        <v>38.142088459999997</v>
      </c>
    </row>
    <row r="172" spans="1:10" x14ac:dyDescent="0.25">
      <c r="A172" s="90"/>
      <c r="B172" s="95"/>
      <c r="C172" s="96" t="s">
        <v>158</v>
      </c>
      <c r="D172" s="95"/>
      <c r="E172" s="94"/>
      <c r="F172" s="97"/>
      <c r="G172" s="94">
        <f>G171*0.305</f>
        <v>10.4236533003</v>
      </c>
      <c r="H172" s="94">
        <f>H171*0.305</f>
        <v>1.2096836799999999</v>
      </c>
      <c r="I172" s="94">
        <f>I171*0.305</f>
        <v>0</v>
      </c>
      <c r="J172" s="94">
        <f>G172+H172+I172</f>
        <v>11.633336980299999</v>
      </c>
    </row>
    <row r="173" spans="1:10" x14ac:dyDescent="0.25">
      <c r="A173" s="90"/>
      <c r="B173" s="95"/>
      <c r="C173" s="96" t="s">
        <v>159</v>
      </c>
      <c r="D173" s="95"/>
      <c r="E173" s="94"/>
      <c r="F173" s="97"/>
      <c r="G173" s="94">
        <f>SUM(G171:G172)</f>
        <v>44.599565760299996</v>
      </c>
      <c r="H173" s="94">
        <f>SUM(H171:H172)</f>
        <v>5.1758596800000003</v>
      </c>
      <c r="I173" s="94">
        <f>SUM(I171:I172)</f>
        <v>0</v>
      </c>
      <c r="J173" s="94">
        <f>G173+H173+I173</f>
        <v>49.775425440299998</v>
      </c>
    </row>
    <row r="174" spans="1:10" x14ac:dyDescent="0.25">
      <c r="A174" s="90"/>
      <c r="B174" s="95"/>
      <c r="C174" s="96"/>
      <c r="D174" s="95"/>
      <c r="E174" s="94"/>
      <c r="F174" s="97"/>
      <c r="G174" s="94"/>
      <c r="H174" s="94"/>
      <c r="I174" s="94"/>
      <c r="J174" s="94"/>
    </row>
    <row r="175" spans="1:10" x14ac:dyDescent="0.25">
      <c r="A175" s="84"/>
      <c r="B175" s="85"/>
      <c r="C175" s="86" t="s">
        <v>218</v>
      </c>
      <c r="D175" s="87" t="s">
        <v>2</v>
      </c>
      <c r="E175" s="88"/>
      <c r="F175" s="89"/>
      <c r="G175" s="88"/>
      <c r="H175" s="88"/>
      <c r="I175" s="88"/>
      <c r="J175" s="88"/>
    </row>
    <row r="176" spans="1:10" ht="31.5" x14ac:dyDescent="0.25">
      <c r="A176" s="90"/>
      <c r="B176" s="91" t="s">
        <v>315</v>
      </c>
      <c r="C176" s="92" t="s">
        <v>316</v>
      </c>
      <c r="D176" s="91" t="s">
        <v>178</v>
      </c>
      <c r="E176" s="124">
        <v>3.02</v>
      </c>
      <c r="F176" s="93" t="s">
        <v>196</v>
      </c>
      <c r="G176" s="94"/>
      <c r="H176" s="94">
        <f>E176*F176</f>
        <v>3.02</v>
      </c>
      <c r="I176" s="94"/>
      <c r="J176" s="94">
        <f>G176+H176+I176</f>
        <v>3.02</v>
      </c>
    </row>
    <row r="177" spans="1:10" x14ac:dyDescent="0.25">
      <c r="A177" s="90"/>
      <c r="B177" s="91" t="s">
        <v>169</v>
      </c>
      <c r="C177" s="92" t="s">
        <v>168</v>
      </c>
      <c r="D177" s="91" t="s">
        <v>154</v>
      </c>
      <c r="E177" s="124">
        <v>8.92</v>
      </c>
      <c r="F177" s="97" t="s">
        <v>282</v>
      </c>
      <c r="G177" s="94">
        <f>E177*F177</f>
        <v>1.2755599999999998</v>
      </c>
      <c r="H177" s="94"/>
      <c r="I177" s="94"/>
      <c r="J177" s="94">
        <f>G177+H177+I177</f>
        <v>1.2755599999999998</v>
      </c>
    </row>
    <row r="178" spans="1:10" x14ac:dyDescent="0.25">
      <c r="A178" s="90"/>
      <c r="B178" s="95" t="s">
        <v>162</v>
      </c>
      <c r="C178" s="96" t="s">
        <v>163</v>
      </c>
      <c r="D178" s="95" t="s">
        <v>154</v>
      </c>
      <c r="E178" s="125">
        <v>12.69</v>
      </c>
      <c r="F178" s="97" t="s">
        <v>282</v>
      </c>
      <c r="G178" s="94">
        <f>E178*F178</f>
        <v>1.8146699999999998</v>
      </c>
      <c r="H178" s="94"/>
      <c r="I178" s="94"/>
      <c r="J178" s="94">
        <f>G178+H178+I178</f>
        <v>1.8146699999999998</v>
      </c>
    </row>
    <row r="179" spans="1:10" x14ac:dyDescent="0.25">
      <c r="A179" s="90"/>
      <c r="B179" s="95"/>
      <c r="C179" s="96" t="s">
        <v>155</v>
      </c>
      <c r="D179" s="95"/>
      <c r="E179" s="94">
        <v>0</v>
      </c>
      <c r="F179" s="97">
        <v>1.6535</v>
      </c>
      <c r="G179" s="94">
        <f>SUM(G177:G178)*F179</f>
        <v>5.1096953049999989</v>
      </c>
      <c r="H179" s="94"/>
      <c r="I179" s="94"/>
      <c r="J179" s="94">
        <v>0</v>
      </c>
    </row>
    <row r="180" spans="1:10" x14ac:dyDescent="0.25">
      <c r="A180" s="90"/>
      <c r="B180" s="95"/>
      <c r="C180" s="96" t="s">
        <v>156</v>
      </c>
      <c r="D180" s="95"/>
      <c r="E180" s="94">
        <v>0</v>
      </c>
      <c r="F180" s="97">
        <v>0.68989999999999996</v>
      </c>
      <c r="G180" s="94">
        <v>0</v>
      </c>
      <c r="H180" s="94"/>
      <c r="I180" s="94"/>
      <c r="J180" s="94">
        <v>0</v>
      </c>
    </row>
    <row r="181" spans="1:10" x14ac:dyDescent="0.25">
      <c r="A181" s="90"/>
      <c r="B181" s="95"/>
      <c r="C181" s="96" t="s">
        <v>157</v>
      </c>
      <c r="D181" s="95"/>
      <c r="E181" s="94"/>
      <c r="F181" s="97"/>
      <c r="G181" s="94">
        <f>SUM(G176:G180)</f>
        <v>8.1999253049999989</v>
      </c>
      <c r="H181" s="94">
        <f>SUM(H176:H180)</f>
        <v>3.02</v>
      </c>
      <c r="I181" s="94">
        <f>SUM(I176:I180)</f>
        <v>0</v>
      </c>
      <c r="J181" s="94">
        <f>G181+H181+I181</f>
        <v>11.219925304999999</v>
      </c>
    </row>
    <row r="182" spans="1:10" x14ac:dyDescent="0.25">
      <c r="A182" s="90"/>
      <c r="B182" s="95"/>
      <c r="C182" s="96" t="s">
        <v>158</v>
      </c>
      <c r="D182" s="95"/>
      <c r="E182" s="94"/>
      <c r="F182" s="97"/>
      <c r="G182" s="94">
        <f>G181*0.305</f>
        <v>2.5009772180249996</v>
      </c>
      <c r="H182" s="94">
        <f>H181*0.305</f>
        <v>0.92110000000000003</v>
      </c>
      <c r="I182" s="94">
        <f>I181*0.305</f>
        <v>0</v>
      </c>
      <c r="J182" s="94">
        <f>G182+H182+I182</f>
        <v>3.4220772180249996</v>
      </c>
    </row>
    <row r="183" spans="1:10" x14ac:dyDescent="0.25">
      <c r="A183" s="90"/>
      <c r="B183" s="95"/>
      <c r="C183" s="96" t="s">
        <v>159</v>
      </c>
      <c r="D183" s="95"/>
      <c r="E183" s="94"/>
      <c r="F183" s="97"/>
      <c r="G183" s="94">
        <f>SUM(G181:G182)</f>
        <v>10.700902523024999</v>
      </c>
      <c r="H183" s="94">
        <f>SUM(H181:H182)</f>
        <v>3.9411</v>
      </c>
      <c r="I183" s="94">
        <f>SUM(I181:I182)</f>
        <v>0</v>
      </c>
      <c r="J183" s="94">
        <f>G183+H183+I183</f>
        <v>14.642002523024999</v>
      </c>
    </row>
    <row r="184" spans="1:10" x14ac:dyDescent="0.25">
      <c r="A184" s="90"/>
      <c r="B184" s="95"/>
      <c r="C184" s="96"/>
      <c r="D184" s="95"/>
      <c r="E184" s="94"/>
      <c r="F184" s="97"/>
      <c r="G184" s="94"/>
      <c r="H184" s="94"/>
      <c r="I184" s="94"/>
      <c r="J184" s="94"/>
    </row>
    <row r="185" spans="1:10" x14ac:dyDescent="0.25">
      <c r="A185" s="84"/>
      <c r="B185" s="85"/>
      <c r="C185" s="86" t="s">
        <v>317</v>
      </c>
      <c r="D185" s="87" t="s">
        <v>2</v>
      </c>
      <c r="E185" s="88"/>
      <c r="F185" s="89"/>
      <c r="G185" s="88"/>
      <c r="H185" s="88"/>
      <c r="I185" s="88"/>
      <c r="J185" s="88"/>
    </row>
    <row r="186" spans="1:10" x14ac:dyDescent="0.25">
      <c r="A186" s="90"/>
      <c r="B186" s="91" t="s">
        <v>318</v>
      </c>
      <c r="C186" s="92" t="s">
        <v>317</v>
      </c>
      <c r="D186" s="91" t="s">
        <v>178</v>
      </c>
      <c r="E186" s="124">
        <v>132</v>
      </c>
      <c r="F186" s="93" t="s">
        <v>196</v>
      </c>
      <c r="G186" s="94"/>
      <c r="H186" s="94">
        <f>E186*F186</f>
        <v>132</v>
      </c>
      <c r="I186" s="94"/>
      <c r="J186" s="94">
        <f>G186+H186+I186</f>
        <v>132</v>
      </c>
    </row>
    <row r="187" spans="1:10" x14ac:dyDescent="0.25">
      <c r="A187" s="90"/>
      <c r="B187" s="91" t="s">
        <v>169</v>
      </c>
      <c r="C187" s="92" t="s">
        <v>168</v>
      </c>
      <c r="D187" s="91" t="s">
        <v>154</v>
      </c>
      <c r="E187" s="124">
        <v>8.92</v>
      </c>
      <c r="F187" s="97">
        <v>0.7</v>
      </c>
      <c r="G187" s="94">
        <f>E187*F187</f>
        <v>6.2439999999999998</v>
      </c>
      <c r="H187" s="94"/>
      <c r="I187" s="94"/>
      <c r="J187" s="94">
        <f>G187+H187+I187</f>
        <v>6.2439999999999998</v>
      </c>
    </row>
    <row r="188" spans="1:10" x14ac:dyDescent="0.25">
      <c r="A188" s="90"/>
      <c r="B188" s="95" t="s">
        <v>162</v>
      </c>
      <c r="C188" s="96" t="s">
        <v>163</v>
      </c>
      <c r="D188" s="95" t="s">
        <v>154</v>
      </c>
      <c r="E188" s="125">
        <v>12.69</v>
      </c>
      <c r="F188" s="97">
        <v>1.4</v>
      </c>
      <c r="G188" s="94">
        <f>E188*F188</f>
        <v>17.765999999999998</v>
      </c>
      <c r="H188" s="94"/>
      <c r="I188" s="94"/>
      <c r="J188" s="94">
        <f>G188+H188+I188</f>
        <v>17.765999999999998</v>
      </c>
    </row>
    <row r="189" spans="1:10" x14ac:dyDescent="0.25">
      <c r="A189" s="90"/>
      <c r="B189" s="95"/>
      <c r="C189" s="96" t="s">
        <v>155</v>
      </c>
      <c r="D189" s="95"/>
      <c r="E189" s="94">
        <v>0</v>
      </c>
      <c r="F189" s="97">
        <v>1.6535</v>
      </c>
      <c r="G189" s="94">
        <f>SUM(G187:G188)*F189</f>
        <v>39.700534999999995</v>
      </c>
      <c r="H189" s="94"/>
      <c r="I189" s="94"/>
      <c r="J189" s="94">
        <v>0</v>
      </c>
    </row>
    <row r="190" spans="1:10" x14ac:dyDescent="0.25">
      <c r="A190" s="90"/>
      <c r="B190" s="95"/>
      <c r="C190" s="96" t="s">
        <v>156</v>
      </c>
      <c r="D190" s="95"/>
      <c r="E190" s="94">
        <v>0</v>
      </c>
      <c r="F190" s="97">
        <v>0.68989999999999996</v>
      </c>
      <c r="G190" s="94">
        <v>0</v>
      </c>
      <c r="H190" s="94"/>
      <c r="I190" s="94"/>
      <c r="J190" s="94">
        <v>0</v>
      </c>
    </row>
    <row r="191" spans="1:10" x14ac:dyDescent="0.25">
      <c r="A191" s="90"/>
      <c r="B191" s="95"/>
      <c r="C191" s="96" t="s">
        <v>157</v>
      </c>
      <c r="D191" s="95"/>
      <c r="E191" s="94"/>
      <c r="F191" s="97"/>
      <c r="G191" s="94">
        <f>SUM(G186:G190)</f>
        <v>63.710534999999993</v>
      </c>
      <c r="H191" s="94">
        <f>SUM(H186:H190)</f>
        <v>132</v>
      </c>
      <c r="I191" s="94">
        <f>SUM(I186:I190)</f>
        <v>0</v>
      </c>
      <c r="J191" s="94">
        <f>G191+H191+I191</f>
        <v>195.71053499999999</v>
      </c>
    </row>
    <row r="192" spans="1:10" x14ac:dyDescent="0.25">
      <c r="A192" s="90"/>
      <c r="B192" s="95"/>
      <c r="C192" s="96" t="s">
        <v>158</v>
      </c>
      <c r="D192" s="95"/>
      <c r="E192" s="94"/>
      <c r="F192" s="97"/>
      <c r="G192" s="94">
        <f>G191*0.305</f>
        <v>19.431713174999999</v>
      </c>
      <c r="H192" s="94">
        <f>H191*0.305</f>
        <v>40.26</v>
      </c>
      <c r="I192" s="94">
        <f>I191*0.305</f>
        <v>0</v>
      </c>
      <c r="J192" s="94">
        <f>G192+H192+I192</f>
        <v>59.691713174999997</v>
      </c>
    </row>
    <row r="193" spans="1:10" x14ac:dyDescent="0.25">
      <c r="A193" s="90"/>
      <c r="B193" s="95"/>
      <c r="C193" s="96" t="s">
        <v>159</v>
      </c>
      <c r="D193" s="95"/>
      <c r="E193" s="94"/>
      <c r="F193" s="97"/>
      <c r="G193" s="94">
        <f>SUM(G191:G192)</f>
        <v>83.142248174999992</v>
      </c>
      <c r="H193" s="94">
        <f>SUM(H191:H192)</f>
        <v>172.26</v>
      </c>
      <c r="I193" s="94">
        <f>SUM(I191:I192)</f>
        <v>0</v>
      </c>
      <c r="J193" s="94">
        <f>G193+H193+I193</f>
        <v>255.40224817499998</v>
      </c>
    </row>
    <row r="194" spans="1:10" x14ac:dyDescent="0.25">
      <c r="A194" s="107"/>
      <c r="B194" s="95"/>
      <c r="C194" s="96"/>
      <c r="D194" s="95"/>
      <c r="E194" s="94"/>
      <c r="F194" s="97"/>
      <c r="G194" s="94"/>
      <c r="H194" s="94"/>
      <c r="I194" s="94"/>
      <c r="J194" s="94"/>
    </row>
    <row r="195" spans="1:10" x14ac:dyDescent="0.25">
      <c r="A195" s="84"/>
      <c r="B195" s="85"/>
      <c r="C195" s="86" t="s">
        <v>319</v>
      </c>
      <c r="D195" s="87" t="s">
        <v>2</v>
      </c>
      <c r="E195" s="88"/>
      <c r="F195" s="89"/>
      <c r="G195" s="88"/>
      <c r="H195" s="88"/>
      <c r="I195" s="88"/>
      <c r="J195" s="88"/>
    </row>
    <row r="196" spans="1:10" x14ac:dyDescent="0.25">
      <c r="A196" s="90"/>
      <c r="B196" s="91" t="s">
        <v>203</v>
      </c>
      <c r="C196" s="92" t="s">
        <v>319</v>
      </c>
      <c r="D196" s="91" t="s">
        <v>178</v>
      </c>
      <c r="E196" s="124">
        <v>2899.83</v>
      </c>
      <c r="F196" s="93" t="s">
        <v>196</v>
      </c>
      <c r="G196" s="94"/>
      <c r="H196" s="94">
        <f>E196*F196</f>
        <v>2899.83</v>
      </c>
      <c r="I196" s="94"/>
      <c r="J196" s="94">
        <f>G196+H196+I196</f>
        <v>2899.83</v>
      </c>
    </row>
    <row r="197" spans="1:10" x14ac:dyDescent="0.25">
      <c r="A197" s="90"/>
      <c r="B197" s="91" t="s">
        <v>169</v>
      </c>
      <c r="C197" s="92" t="s">
        <v>168</v>
      </c>
      <c r="D197" s="91" t="s">
        <v>154</v>
      </c>
      <c r="E197" s="124">
        <v>8.92</v>
      </c>
      <c r="F197" s="97">
        <v>4</v>
      </c>
      <c r="G197" s="94">
        <f>E197*F197</f>
        <v>35.68</v>
      </c>
      <c r="H197" s="94"/>
      <c r="I197" s="94"/>
      <c r="J197" s="94">
        <f>G197+H197+I197</f>
        <v>35.68</v>
      </c>
    </row>
    <row r="198" spans="1:10" x14ac:dyDescent="0.25">
      <c r="A198" s="90"/>
      <c r="B198" s="95" t="s">
        <v>162</v>
      </c>
      <c r="C198" s="96" t="s">
        <v>163</v>
      </c>
      <c r="D198" s="95" t="s">
        <v>154</v>
      </c>
      <c r="E198" s="125">
        <v>12.69</v>
      </c>
      <c r="F198" s="97">
        <v>8</v>
      </c>
      <c r="G198" s="94">
        <f>E198*F198</f>
        <v>101.52</v>
      </c>
      <c r="H198" s="94"/>
      <c r="I198" s="94"/>
      <c r="J198" s="94">
        <f>G198+H198+I198</f>
        <v>101.52</v>
      </c>
    </row>
    <row r="199" spans="1:10" x14ac:dyDescent="0.25">
      <c r="A199" s="90"/>
      <c r="B199" s="95"/>
      <c r="C199" s="96" t="s">
        <v>155</v>
      </c>
      <c r="D199" s="95"/>
      <c r="E199" s="94">
        <v>0</v>
      </c>
      <c r="F199" s="97">
        <v>1.6535</v>
      </c>
      <c r="G199" s="94">
        <f>SUM(G197:G198)*F199</f>
        <v>226.86019999999996</v>
      </c>
      <c r="H199" s="94"/>
      <c r="I199" s="94"/>
      <c r="J199" s="94">
        <v>0</v>
      </c>
    </row>
    <row r="200" spans="1:10" x14ac:dyDescent="0.25">
      <c r="A200" s="90"/>
      <c r="B200" s="95"/>
      <c r="C200" s="96" t="s">
        <v>156</v>
      </c>
      <c r="D200" s="95"/>
      <c r="E200" s="94">
        <v>0</v>
      </c>
      <c r="F200" s="97">
        <v>0.68989999999999996</v>
      </c>
      <c r="G200" s="94">
        <v>0</v>
      </c>
      <c r="H200" s="94"/>
      <c r="I200" s="94"/>
      <c r="J200" s="94">
        <v>0</v>
      </c>
    </row>
    <row r="201" spans="1:10" x14ac:dyDescent="0.25">
      <c r="A201" s="90"/>
      <c r="B201" s="95"/>
      <c r="C201" s="96" t="s">
        <v>157</v>
      </c>
      <c r="D201" s="95"/>
      <c r="E201" s="94"/>
      <c r="F201" s="97"/>
      <c r="G201" s="94">
        <f>SUM(G196:G200)</f>
        <v>364.06019999999995</v>
      </c>
      <c r="H201" s="94">
        <f>SUM(H196:H200)</f>
        <v>2899.83</v>
      </c>
      <c r="I201" s="94">
        <f>SUM(I196:I200)</f>
        <v>0</v>
      </c>
      <c r="J201" s="94">
        <f>G201+H201+I201</f>
        <v>3263.8901999999998</v>
      </c>
    </row>
    <row r="202" spans="1:10" x14ac:dyDescent="0.25">
      <c r="A202" s="90"/>
      <c r="B202" s="95"/>
      <c r="C202" s="96" t="s">
        <v>158</v>
      </c>
      <c r="D202" s="95"/>
      <c r="E202" s="94"/>
      <c r="F202" s="97"/>
      <c r="G202" s="94">
        <f>G201*0.305</f>
        <v>111.03836099999998</v>
      </c>
      <c r="H202" s="94">
        <f>H201*0.305</f>
        <v>884.44814999999994</v>
      </c>
      <c r="I202" s="94">
        <f>I201*0.305</f>
        <v>0</v>
      </c>
      <c r="J202" s="94">
        <f>G202+H202+I202</f>
        <v>995.48651099999995</v>
      </c>
    </row>
    <row r="203" spans="1:10" x14ac:dyDescent="0.25">
      <c r="A203" s="90"/>
      <c r="B203" s="95"/>
      <c r="C203" s="96" t="s">
        <v>159</v>
      </c>
      <c r="D203" s="95"/>
      <c r="E203" s="94"/>
      <c r="F203" s="97"/>
      <c r="G203" s="94">
        <f>SUM(G201:G202)</f>
        <v>475.0985609999999</v>
      </c>
      <c r="H203" s="94">
        <f>SUM(H201:H202)</f>
        <v>3784.2781500000001</v>
      </c>
      <c r="I203" s="94">
        <f>SUM(I201:I202)</f>
        <v>0</v>
      </c>
      <c r="J203" s="94">
        <f>G203+H203+I203</f>
        <v>4259.3767109999999</v>
      </c>
    </row>
    <row r="204" spans="1:10" x14ac:dyDescent="0.25">
      <c r="A204" s="107"/>
      <c r="B204" s="95"/>
      <c r="C204" s="96"/>
      <c r="D204" s="95"/>
      <c r="E204" s="94"/>
      <c r="F204" s="97"/>
      <c r="G204" s="94"/>
      <c r="H204" s="94"/>
      <c r="I204" s="94"/>
      <c r="J204" s="94"/>
    </row>
    <row r="205" spans="1:10" x14ac:dyDescent="0.25">
      <c r="A205" s="84"/>
      <c r="B205" s="85"/>
      <c r="C205" s="86" t="s">
        <v>320</v>
      </c>
      <c r="D205" s="87" t="s">
        <v>2</v>
      </c>
      <c r="E205" s="88"/>
      <c r="F205" s="89"/>
      <c r="G205" s="88"/>
      <c r="H205" s="88"/>
      <c r="I205" s="88"/>
      <c r="J205" s="88"/>
    </row>
    <row r="206" spans="1:10" x14ac:dyDescent="0.25">
      <c r="A206" s="90"/>
      <c r="B206" s="91" t="s">
        <v>203</v>
      </c>
      <c r="C206" s="92" t="s">
        <v>320</v>
      </c>
      <c r="D206" s="91" t="s">
        <v>178</v>
      </c>
      <c r="E206" s="124">
        <v>3104.5</v>
      </c>
      <c r="F206" s="93" t="s">
        <v>196</v>
      </c>
      <c r="G206" s="94"/>
      <c r="H206" s="94">
        <f>E206*F206</f>
        <v>3104.5</v>
      </c>
      <c r="I206" s="94"/>
      <c r="J206" s="94">
        <f>G206+H206+I206</f>
        <v>3104.5</v>
      </c>
    </row>
    <row r="207" spans="1:10" x14ac:dyDescent="0.25">
      <c r="A207" s="90"/>
      <c r="B207" s="91" t="s">
        <v>169</v>
      </c>
      <c r="C207" s="92" t="s">
        <v>168</v>
      </c>
      <c r="D207" s="91" t="s">
        <v>154</v>
      </c>
      <c r="E207" s="124">
        <v>8.92</v>
      </c>
      <c r="F207" s="97">
        <v>4</v>
      </c>
      <c r="G207" s="94">
        <f>E207*F207</f>
        <v>35.68</v>
      </c>
      <c r="H207" s="94"/>
      <c r="I207" s="94"/>
      <c r="J207" s="94">
        <f>G207+H207+I207</f>
        <v>35.68</v>
      </c>
    </row>
    <row r="208" spans="1:10" x14ac:dyDescent="0.25">
      <c r="A208" s="90"/>
      <c r="B208" s="95" t="s">
        <v>162</v>
      </c>
      <c r="C208" s="96" t="s">
        <v>163</v>
      </c>
      <c r="D208" s="95" t="s">
        <v>154</v>
      </c>
      <c r="E208" s="125">
        <v>12.69</v>
      </c>
      <c r="F208" s="97">
        <v>8</v>
      </c>
      <c r="G208" s="94">
        <f>E208*F208</f>
        <v>101.52</v>
      </c>
      <c r="H208" s="94"/>
      <c r="I208" s="94"/>
      <c r="J208" s="94">
        <f>G208+H208+I208</f>
        <v>101.52</v>
      </c>
    </row>
    <row r="209" spans="1:10" x14ac:dyDescent="0.25">
      <c r="A209" s="90"/>
      <c r="B209" s="95"/>
      <c r="C209" s="96" t="s">
        <v>155</v>
      </c>
      <c r="D209" s="95"/>
      <c r="E209" s="94">
        <v>0</v>
      </c>
      <c r="F209" s="97">
        <v>1.6535</v>
      </c>
      <c r="G209" s="94">
        <f>SUM(G207:G208)*F209</f>
        <v>226.86019999999996</v>
      </c>
      <c r="H209" s="94"/>
      <c r="I209" s="94"/>
      <c r="J209" s="94">
        <v>0</v>
      </c>
    </row>
    <row r="210" spans="1:10" x14ac:dyDescent="0.25">
      <c r="A210" s="90"/>
      <c r="B210" s="95"/>
      <c r="C210" s="96" t="s">
        <v>156</v>
      </c>
      <c r="D210" s="95"/>
      <c r="E210" s="94">
        <v>0</v>
      </c>
      <c r="F210" s="97">
        <v>0.68989999999999996</v>
      </c>
      <c r="G210" s="94">
        <v>0</v>
      </c>
      <c r="H210" s="94"/>
      <c r="I210" s="94"/>
      <c r="J210" s="94">
        <v>0</v>
      </c>
    </row>
    <row r="211" spans="1:10" x14ac:dyDescent="0.25">
      <c r="A211" s="90"/>
      <c r="B211" s="95"/>
      <c r="C211" s="96" t="s">
        <v>157</v>
      </c>
      <c r="D211" s="95"/>
      <c r="E211" s="94"/>
      <c r="F211" s="97"/>
      <c r="G211" s="94">
        <f>SUM(G206:G210)</f>
        <v>364.06019999999995</v>
      </c>
      <c r="H211" s="94">
        <f>SUM(H206:H210)</f>
        <v>3104.5</v>
      </c>
      <c r="I211" s="94">
        <f>SUM(I206:I210)</f>
        <v>0</v>
      </c>
      <c r="J211" s="94">
        <f>G211+H211+I211</f>
        <v>3468.5601999999999</v>
      </c>
    </row>
    <row r="212" spans="1:10" x14ac:dyDescent="0.25">
      <c r="A212" s="90"/>
      <c r="B212" s="95"/>
      <c r="C212" s="96" t="s">
        <v>158</v>
      </c>
      <c r="D212" s="95"/>
      <c r="E212" s="94"/>
      <c r="F212" s="97"/>
      <c r="G212" s="94">
        <f>G211*0.305</f>
        <v>111.03836099999998</v>
      </c>
      <c r="H212" s="94">
        <f>H211*0.305</f>
        <v>946.87249999999995</v>
      </c>
      <c r="I212" s="94">
        <f>I211*0.305</f>
        <v>0</v>
      </c>
      <c r="J212" s="94">
        <f>G212+H212+I212</f>
        <v>1057.9108609999998</v>
      </c>
    </row>
    <row r="213" spans="1:10" x14ac:dyDescent="0.25">
      <c r="A213" s="90"/>
      <c r="B213" s="95"/>
      <c r="C213" s="96" t="s">
        <v>159</v>
      </c>
      <c r="D213" s="95"/>
      <c r="E213" s="94"/>
      <c r="F213" s="97"/>
      <c r="G213" s="94">
        <f>SUM(G211:G212)</f>
        <v>475.0985609999999</v>
      </c>
      <c r="H213" s="94">
        <f>SUM(H211:H212)</f>
        <v>4051.3724999999999</v>
      </c>
      <c r="I213" s="94">
        <f>SUM(I211:I212)</f>
        <v>0</v>
      </c>
      <c r="J213" s="94">
        <f>G213+H213+I213</f>
        <v>4526.4710610000002</v>
      </c>
    </row>
    <row r="214" spans="1:10" x14ac:dyDescent="0.25">
      <c r="A214" s="107"/>
      <c r="B214" s="95"/>
      <c r="C214" s="96"/>
      <c r="D214" s="95"/>
      <c r="E214" s="94"/>
      <c r="F214" s="97"/>
      <c r="G214" s="94"/>
      <c r="H214" s="94"/>
      <c r="I214" s="94"/>
      <c r="J214" s="94"/>
    </row>
    <row r="215" spans="1:10" ht="31.5" x14ac:dyDescent="0.25">
      <c r="A215" s="84"/>
      <c r="B215" s="85"/>
      <c r="C215" s="86" t="s">
        <v>321</v>
      </c>
      <c r="D215" s="87" t="s">
        <v>2</v>
      </c>
      <c r="E215" s="88"/>
      <c r="F215" s="89"/>
      <c r="G215" s="88"/>
      <c r="H215" s="88"/>
      <c r="I215" s="88"/>
      <c r="J215" s="88"/>
    </row>
    <row r="216" spans="1:10" ht="31.5" customHeight="1" x14ac:dyDescent="0.25">
      <c r="A216" s="90"/>
      <c r="B216" s="91" t="s">
        <v>203</v>
      </c>
      <c r="C216" s="92" t="s">
        <v>321</v>
      </c>
      <c r="D216" s="91" t="s">
        <v>178</v>
      </c>
      <c r="E216" s="124">
        <v>2872.38</v>
      </c>
      <c r="F216" s="93" t="s">
        <v>196</v>
      </c>
      <c r="G216" s="94"/>
      <c r="H216" s="94">
        <f>E216*F216</f>
        <v>2872.38</v>
      </c>
      <c r="I216" s="94"/>
      <c r="J216" s="94">
        <f>G216+H216+I216</f>
        <v>2872.38</v>
      </c>
    </row>
    <row r="217" spans="1:10" x14ac:dyDescent="0.25">
      <c r="A217" s="90"/>
      <c r="B217" s="91" t="s">
        <v>169</v>
      </c>
      <c r="C217" s="92" t="s">
        <v>168</v>
      </c>
      <c r="D217" s="91" t="s">
        <v>154</v>
      </c>
      <c r="E217" s="124">
        <v>8.92</v>
      </c>
      <c r="F217" s="97">
        <v>4</v>
      </c>
      <c r="G217" s="94">
        <f>E217*F217</f>
        <v>35.68</v>
      </c>
      <c r="H217" s="94"/>
      <c r="I217" s="94"/>
      <c r="J217" s="94">
        <f>G217+H217+I217</f>
        <v>35.68</v>
      </c>
    </row>
    <row r="218" spans="1:10" x14ac:dyDescent="0.25">
      <c r="A218" s="90"/>
      <c r="B218" s="95" t="s">
        <v>162</v>
      </c>
      <c r="C218" s="96" t="s">
        <v>163</v>
      </c>
      <c r="D218" s="95" t="s">
        <v>154</v>
      </c>
      <c r="E218" s="125">
        <v>12.69</v>
      </c>
      <c r="F218" s="97">
        <v>8</v>
      </c>
      <c r="G218" s="94">
        <f>E218*F218</f>
        <v>101.52</v>
      </c>
      <c r="H218" s="94"/>
      <c r="I218" s="94"/>
      <c r="J218" s="94">
        <f>G218+H218+I218</f>
        <v>101.52</v>
      </c>
    </row>
    <row r="219" spans="1:10" x14ac:dyDescent="0.25">
      <c r="A219" s="90"/>
      <c r="B219" s="95"/>
      <c r="C219" s="96" t="s">
        <v>155</v>
      </c>
      <c r="D219" s="95"/>
      <c r="E219" s="94">
        <v>0</v>
      </c>
      <c r="F219" s="97">
        <v>1.6535</v>
      </c>
      <c r="G219" s="94">
        <f>SUM(G217:G218)*F219</f>
        <v>226.86019999999996</v>
      </c>
      <c r="H219" s="94"/>
      <c r="I219" s="94"/>
      <c r="J219" s="94">
        <v>0</v>
      </c>
    </row>
    <row r="220" spans="1:10" x14ac:dyDescent="0.25">
      <c r="A220" s="90"/>
      <c r="B220" s="95"/>
      <c r="C220" s="96" t="s">
        <v>156</v>
      </c>
      <c r="D220" s="95"/>
      <c r="E220" s="94">
        <v>0</v>
      </c>
      <c r="F220" s="97">
        <v>0.68989999999999996</v>
      </c>
      <c r="G220" s="94">
        <v>0</v>
      </c>
      <c r="H220" s="94"/>
      <c r="I220" s="94"/>
      <c r="J220" s="94">
        <v>0</v>
      </c>
    </row>
    <row r="221" spans="1:10" x14ac:dyDescent="0.25">
      <c r="A221" s="90"/>
      <c r="B221" s="95"/>
      <c r="C221" s="96" t="s">
        <v>157</v>
      </c>
      <c r="D221" s="95"/>
      <c r="E221" s="94"/>
      <c r="F221" s="97"/>
      <c r="G221" s="94">
        <f>SUM(G216:G220)</f>
        <v>364.06019999999995</v>
      </c>
      <c r="H221" s="94">
        <f>SUM(H216:H220)</f>
        <v>2872.38</v>
      </c>
      <c r="I221" s="94">
        <f>SUM(I216:I220)</f>
        <v>0</v>
      </c>
      <c r="J221" s="94">
        <f>G221+H221+I221</f>
        <v>3236.4402</v>
      </c>
    </row>
    <row r="222" spans="1:10" x14ac:dyDescent="0.25">
      <c r="A222" s="90"/>
      <c r="B222" s="95"/>
      <c r="C222" s="96" t="s">
        <v>158</v>
      </c>
      <c r="D222" s="95"/>
      <c r="E222" s="94"/>
      <c r="F222" s="97"/>
      <c r="G222" s="94">
        <f>G221*0.305</f>
        <v>111.03836099999998</v>
      </c>
      <c r="H222" s="94">
        <f>H221*0.305</f>
        <v>876.07590000000005</v>
      </c>
      <c r="I222" s="94">
        <f>I221*0.305</f>
        <v>0</v>
      </c>
      <c r="J222" s="94">
        <f>G222+H222+I222</f>
        <v>987.11426100000006</v>
      </c>
    </row>
    <row r="223" spans="1:10" x14ac:dyDescent="0.25">
      <c r="A223" s="90"/>
      <c r="B223" s="95"/>
      <c r="C223" s="96" t="s">
        <v>159</v>
      </c>
      <c r="D223" s="95"/>
      <c r="E223" s="94"/>
      <c r="F223" s="97"/>
      <c r="G223" s="94">
        <f>SUM(G221:G222)</f>
        <v>475.0985609999999</v>
      </c>
      <c r="H223" s="94">
        <f>SUM(H221:H222)</f>
        <v>3748.4558999999999</v>
      </c>
      <c r="I223" s="94">
        <f>SUM(I221:I222)</f>
        <v>0</v>
      </c>
      <c r="J223" s="94">
        <f>G223+H223+I223</f>
        <v>4223.5544609999997</v>
      </c>
    </row>
    <row r="224" spans="1:10" x14ac:dyDescent="0.25">
      <c r="A224" s="107"/>
      <c r="B224" s="95"/>
      <c r="C224" s="96"/>
      <c r="D224" s="95"/>
      <c r="E224" s="94"/>
      <c r="F224" s="97"/>
      <c r="G224" s="94"/>
      <c r="H224" s="94"/>
      <c r="I224" s="94"/>
      <c r="J224" s="94"/>
    </row>
    <row r="225" spans="1:10" ht="31.5" x14ac:dyDescent="0.25">
      <c r="A225" s="84"/>
      <c r="B225" s="85"/>
      <c r="C225" s="86" t="s">
        <v>322</v>
      </c>
      <c r="D225" s="87" t="s">
        <v>2</v>
      </c>
      <c r="E225" s="88"/>
      <c r="F225" s="89"/>
      <c r="G225" s="88"/>
      <c r="H225" s="88"/>
      <c r="I225" s="88"/>
      <c r="J225" s="88"/>
    </row>
    <row r="226" spans="1:10" ht="33.75" customHeight="1" x14ac:dyDescent="0.25">
      <c r="A226" s="90"/>
      <c r="B226" s="91" t="s">
        <v>203</v>
      </c>
      <c r="C226" s="92" t="s">
        <v>321</v>
      </c>
      <c r="D226" s="91" t="s">
        <v>178</v>
      </c>
      <c r="E226" s="124">
        <v>2937.3</v>
      </c>
      <c r="F226" s="93" t="s">
        <v>196</v>
      </c>
      <c r="G226" s="94"/>
      <c r="H226" s="94">
        <f>E226*F226</f>
        <v>2937.3</v>
      </c>
      <c r="I226" s="94"/>
      <c r="J226" s="94">
        <f>G226+H226+I226</f>
        <v>2937.3</v>
      </c>
    </row>
    <row r="227" spans="1:10" x14ac:dyDescent="0.25">
      <c r="A227" s="90"/>
      <c r="B227" s="91" t="s">
        <v>169</v>
      </c>
      <c r="C227" s="92" t="s">
        <v>168</v>
      </c>
      <c r="D227" s="91" t="s">
        <v>154</v>
      </c>
      <c r="E227" s="124">
        <v>8.92</v>
      </c>
      <c r="F227" s="97">
        <v>4</v>
      </c>
      <c r="G227" s="94">
        <f>E227*F227</f>
        <v>35.68</v>
      </c>
      <c r="H227" s="94"/>
      <c r="I227" s="94"/>
      <c r="J227" s="94">
        <f>G227+H227+I227</f>
        <v>35.68</v>
      </c>
    </row>
    <row r="228" spans="1:10" x14ac:dyDescent="0.25">
      <c r="A228" s="90"/>
      <c r="B228" s="95" t="s">
        <v>162</v>
      </c>
      <c r="C228" s="96" t="s">
        <v>163</v>
      </c>
      <c r="D228" s="95" t="s">
        <v>154</v>
      </c>
      <c r="E228" s="125">
        <v>12.69</v>
      </c>
      <c r="F228" s="97">
        <v>8</v>
      </c>
      <c r="G228" s="94">
        <f>E228*F228</f>
        <v>101.52</v>
      </c>
      <c r="H228" s="94"/>
      <c r="I228" s="94"/>
      <c r="J228" s="94">
        <f>G228+H228+I228</f>
        <v>101.52</v>
      </c>
    </row>
    <row r="229" spans="1:10" x14ac:dyDescent="0.25">
      <c r="A229" s="90"/>
      <c r="B229" s="95"/>
      <c r="C229" s="96" t="s">
        <v>155</v>
      </c>
      <c r="D229" s="95"/>
      <c r="E229" s="94">
        <v>0</v>
      </c>
      <c r="F229" s="97">
        <v>1.6535</v>
      </c>
      <c r="G229" s="94">
        <f>SUM(G227:G228)*F229</f>
        <v>226.86019999999996</v>
      </c>
      <c r="H229" s="94"/>
      <c r="I229" s="94"/>
      <c r="J229" s="94">
        <v>0</v>
      </c>
    </row>
    <row r="230" spans="1:10" x14ac:dyDescent="0.25">
      <c r="A230" s="90"/>
      <c r="B230" s="95"/>
      <c r="C230" s="96" t="s">
        <v>156</v>
      </c>
      <c r="D230" s="95"/>
      <c r="E230" s="94">
        <v>0</v>
      </c>
      <c r="F230" s="97">
        <v>0.68989999999999996</v>
      </c>
      <c r="G230" s="94">
        <v>0</v>
      </c>
      <c r="H230" s="94"/>
      <c r="I230" s="94"/>
      <c r="J230" s="94">
        <v>0</v>
      </c>
    </row>
    <row r="231" spans="1:10" x14ac:dyDescent="0.25">
      <c r="A231" s="90"/>
      <c r="B231" s="95"/>
      <c r="C231" s="96" t="s">
        <v>157</v>
      </c>
      <c r="D231" s="95"/>
      <c r="E231" s="94"/>
      <c r="F231" s="97"/>
      <c r="G231" s="94">
        <f>SUM(G226:G230)</f>
        <v>364.06019999999995</v>
      </c>
      <c r="H231" s="94">
        <f>SUM(H226:H230)</f>
        <v>2937.3</v>
      </c>
      <c r="I231" s="94">
        <f>SUM(I226:I230)</f>
        <v>0</v>
      </c>
      <c r="J231" s="94">
        <f>G231+H231+I231</f>
        <v>3301.3602000000001</v>
      </c>
    </row>
    <row r="232" spans="1:10" x14ac:dyDescent="0.25">
      <c r="A232" s="90"/>
      <c r="B232" s="95"/>
      <c r="C232" s="96" t="s">
        <v>158</v>
      </c>
      <c r="D232" s="95"/>
      <c r="E232" s="94"/>
      <c r="F232" s="97"/>
      <c r="G232" s="94">
        <f>G231*0.305</f>
        <v>111.03836099999998</v>
      </c>
      <c r="H232" s="94">
        <f>H231*0.305</f>
        <v>895.87650000000008</v>
      </c>
      <c r="I232" s="94">
        <f>I231*0.305</f>
        <v>0</v>
      </c>
      <c r="J232" s="94">
        <f>G232+H232+I232</f>
        <v>1006.9148610000001</v>
      </c>
    </row>
    <row r="233" spans="1:10" x14ac:dyDescent="0.25">
      <c r="A233" s="90"/>
      <c r="B233" s="95"/>
      <c r="C233" s="96" t="s">
        <v>159</v>
      </c>
      <c r="D233" s="95"/>
      <c r="E233" s="94"/>
      <c r="F233" s="97"/>
      <c r="G233" s="94">
        <f>SUM(G231:G232)</f>
        <v>475.0985609999999</v>
      </c>
      <c r="H233" s="94">
        <f>SUM(H231:H232)</f>
        <v>3833.1765000000005</v>
      </c>
      <c r="I233" s="94">
        <f>SUM(I231:I232)</f>
        <v>0</v>
      </c>
      <c r="J233" s="94">
        <f>G233+H233+I233</f>
        <v>4308.2750610000003</v>
      </c>
    </row>
    <row r="234" spans="1:10" x14ac:dyDescent="0.25">
      <c r="A234" s="107"/>
      <c r="B234" s="95"/>
      <c r="C234" s="96"/>
      <c r="D234" s="95"/>
      <c r="E234" s="94"/>
      <c r="F234" s="97"/>
      <c r="G234" s="94"/>
      <c r="H234" s="94"/>
      <c r="I234" s="94"/>
      <c r="J234" s="94"/>
    </row>
    <row r="235" spans="1:10" x14ac:dyDescent="0.25">
      <c r="A235" s="84"/>
      <c r="B235" s="85"/>
      <c r="C235" s="86" t="s">
        <v>323</v>
      </c>
      <c r="D235" s="87" t="s">
        <v>2</v>
      </c>
      <c r="E235" s="88"/>
      <c r="F235" s="89"/>
      <c r="G235" s="88"/>
      <c r="H235" s="88"/>
      <c r="I235" s="88"/>
      <c r="J235" s="88"/>
    </row>
    <row r="236" spans="1:10" x14ac:dyDescent="0.25">
      <c r="A236" s="90"/>
      <c r="B236" s="91" t="s">
        <v>324</v>
      </c>
      <c r="C236" s="92" t="s">
        <v>323</v>
      </c>
      <c r="D236" s="91" t="s">
        <v>178</v>
      </c>
      <c r="E236" s="124">
        <v>350</v>
      </c>
      <c r="F236" s="93" t="s">
        <v>196</v>
      </c>
      <c r="G236" s="94"/>
      <c r="H236" s="94">
        <f>E236*F236</f>
        <v>350</v>
      </c>
      <c r="I236" s="94"/>
      <c r="J236" s="94">
        <f>G236+H236+I236</f>
        <v>350</v>
      </c>
    </row>
    <row r="237" spans="1:10" x14ac:dyDescent="0.25">
      <c r="A237" s="90"/>
      <c r="B237" s="91" t="s">
        <v>169</v>
      </c>
      <c r="C237" s="92" t="s">
        <v>168</v>
      </c>
      <c r="D237" s="91" t="s">
        <v>154</v>
      </c>
      <c r="E237" s="124">
        <v>8.92</v>
      </c>
      <c r="F237" s="97">
        <v>4</v>
      </c>
      <c r="G237" s="94">
        <f>E237*F237</f>
        <v>35.68</v>
      </c>
      <c r="H237" s="94"/>
      <c r="I237" s="94"/>
      <c r="J237" s="94">
        <f>G237+H237+I237</f>
        <v>35.68</v>
      </c>
    </row>
    <row r="238" spans="1:10" x14ac:dyDescent="0.25">
      <c r="A238" s="90"/>
      <c r="B238" s="95" t="s">
        <v>162</v>
      </c>
      <c r="C238" s="96" t="s">
        <v>163</v>
      </c>
      <c r="D238" s="95" t="s">
        <v>154</v>
      </c>
      <c r="E238" s="125">
        <v>12.69</v>
      </c>
      <c r="F238" s="97">
        <v>8</v>
      </c>
      <c r="G238" s="94">
        <f>E238*F238</f>
        <v>101.52</v>
      </c>
      <c r="H238" s="94"/>
      <c r="I238" s="94"/>
      <c r="J238" s="94">
        <f>G238+H238+I238</f>
        <v>101.52</v>
      </c>
    </row>
    <row r="239" spans="1:10" x14ac:dyDescent="0.25">
      <c r="A239" s="90"/>
      <c r="B239" s="95"/>
      <c r="C239" s="96" t="s">
        <v>155</v>
      </c>
      <c r="D239" s="95"/>
      <c r="E239" s="94">
        <v>0</v>
      </c>
      <c r="F239" s="97">
        <v>1.6535</v>
      </c>
      <c r="G239" s="94">
        <f>SUM(G237:G238)*F239</f>
        <v>226.86019999999996</v>
      </c>
      <c r="H239" s="94"/>
      <c r="I239" s="94"/>
      <c r="J239" s="94">
        <v>0</v>
      </c>
    </row>
    <row r="240" spans="1:10" x14ac:dyDescent="0.25">
      <c r="A240" s="90"/>
      <c r="B240" s="95"/>
      <c r="C240" s="96" t="s">
        <v>156</v>
      </c>
      <c r="D240" s="95"/>
      <c r="E240" s="94">
        <v>0</v>
      </c>
      <c r="F240" s="97">
        <v>0.68989999999999996</v>
      </c>
      <c r="G240" s="94">
        <v>0</v>
      </c>
      <c r="H240" s="94"/>
      <c r="I240" s="94"/>
      <c r="J240" s="94">
        <v>0</v>
      </c>
    </row>
    <row r="241" spans="1:10" x14ac:dyDescent="0.25">
      <c r="A241" s="90"/>
      <c r="B241" s="95"/>
      <c r="C241" s="96" t="s">
        <v>157</v>
      </c>
      <c r="D241" s="95"/>
      <c r="E241" s="94"/>
      <c r="F241" s="97"/>
      <c r="G241" s="94">
        <f>SUM(G236:G240)</f>
        <v>364.06019999999995</v>
      </c>
      <c r="H241" s="94">
        <f>SUM(H236:H240)</f>
        <v>350</v>
      </c>
      <c r="I241" s="94">
        <f>SUM(I236:I240)</f>
        <v>0</v>
      </c>
      <c r="J241" s="94">
        <f>G241+H241+I241</f>
        <v>714.0601999999999</v>
      </c>
    </row>
    <row r="242" spans="1:10" x14ac:dyDescent="0.25">
      <c r="A242" s="90"/>
      <c r="B242" s="95"/>
      <c r="C242" s="96" t="s">
        <v>158</v>
      </c>
      <c r="D242" s="95"/>
      <c r="E242" s="94"/>
      <c r="F242" s="97"/>
      <c r="G242" s="94">
        <f>G241*0.305</f>
        <v>111.03836099999998</v>
      </c>
      <c r="H242" s="94">
        <f>H241*0.305</f>
        <v>106.75</v>
      </c>
      <c r="I242" s="94">
        <f>I241*0.305</f>
        <v>0</v>
      </c>
      <c r="J242" s="94">
        <f>G242+H242+I242</f>
        <v>217.78836099999998</v>
      </c>
    </row>
    <row r="243" spans="1:10" x14ac:dyDescent="0.25">
      <c r="A243" s="90"/>
      <c r="B243" s="95"/>
      <c r="C243" s="96" t="s">
        <v>159</v>
      </c>
      <c r="D243" s="95"/>
      <c r="E243" s="94"/>
      <c r="F243" s="97"/>
      <c r="G243" s="94">
        <f>SUM(G241:G242)</f>
        <v>475.0985609999999</v>
      </c>
      <c r="H243" s="94">
        <f>SUM(H241:H242)</f>
        <v>456.75</v>
      </c>
      <c r="I243" s="94">
        <f>SUM(I241:I242)</f>
        <v>0</v>
      </c>
      <c r="J243" s="94">
        <f>G243+H243+I243</f>
        <v>931.8485609999999</v>
      </c>
    </row>
    <row r="244" spans="1:10" x14ac:dyDescent="0.25">
      <c r="A244" s="107"/>
      <c r="B244" s="95"/>
      <c r="C244" s="96"/>
      <c r="D244" s="95"/>
      <c r="E244" s="94"/>
      <c r="F244" s="97"/>
      <c r="G244" s="94"/>
      <c r="H244" s="94"/>
      <c r="I244" s="94"/>
      <c r="J244" s="94"/>
    </row>
    <row r="245" spans="1:10" x14ac:dyDescent="0.25">
      <c r="A245" s="84"/>
      <c r="B245" s="85"/>
      <c r="C245" s="86" t="s">
        <v>325</v>
      </c>
      <c r="D245" s="87" t="s">
        <v>2</v>
      </c>
      <c r="E245" s="88"/>
      <c r="F245" s="89"/>
      <c r="G245" s="88"/>
      <c r="H245" s="88"/>
      <c r="I245" s="88"/>
      <c r="J245" s="88"/>
    </row>
    <row r="246" spans="1:10" x14ac:dyDescent="0.25">
      <c r="A246" s="90"/>
      <c r="B246" s="91" t="s">
        <v>327</v>
      </c>
      <c r="C246" s="92" t="s">
        <v>325</v>
      </c>
      <c r="D246" s="91" t="s">
        <v>178</v>
      </c>
      <c r="E246" s="124">
        <v>380</v>
      </c>
      <c r="F246" s="93" t="s">
        <v>196</v>
      </c>
      <c r="G246" s="94"/>
      <c r="H246" s="94">
        <f>E246*F246</f>
        <v>380</v>
      </c>
      <c r="I246" s="94"/>
      <c r="J246" s="94">
        <f>G246+H246+I246</f>
        <v>380</v>
      </c>
    </row>
    <row r="247" spans="1:10" x14ac:dyDescent="0.25">
      <c r="A247" s="90"/>
      <c r="B247" s="91" t="s">
        <v>169</v>
      </c>
      <c r="C247" s="92" t="s">
        <v>168</v>
      </c>
      <c r="D247" s="91" t="s">
        <v>154</v>
      </c>
      <c r="E247" s="124">
        <v>8.92</v>
      </c>
      <c r="F247" s="97">
        <v>4</v>
      </c>
      <c r="G247" s="94">
        <f>E247*F247</f>
        <v>35.68</v>
      </c>
      <c r="H247" s="94"/>
      <c r="I247" s="94"/>
      <c r="J247" s="94">
        <f>G247+H247+I247</f>
        <v>35.68</v>
      </c>
    </row>
    <row r="248" spans="1:10" x14ac:dyDescent="0.25">
      <c r="A248" s="90"/>
      <c r="B248" s="95" t="s">
        <v>162</v>
      </c>
      <c r="C248" s="96" t="s">
        <v>163</v>
      </c>
      <c r="D248" s="95" t="s">
        <v>154</v>
      </c>
      <c r="E248" s="125">
        <v>12.69</v>
      </c>
      <c r="F248" s="97">
        <v>8</v>
      </c>
      <c r="G248" s="94">
        <f>E248*F248</f>
        <v>101.52</v>
      </c>
      <c r="H248" s="94"/>
      <c r="I248" s="94"/>
      <c r="J248" s="94">
        <f>G248+H248+I248</f>
        <v>101.52</v>
      </c>
    </row>
    <row r="249" spans="1:10" x14ac:dyDescent="0.25">
      <c r="A249" s="90"/>
      <c r="B249" s="95"/>
      <c r="C249" s="96" t="s">
        <v>155</v>
      </c>
      <c r="D249" s="95"/>
      <c r="E249" s="94">
        <v>0</v>
      </c>
      <c r="F249" s="97">
        <v>1.6535</v>
      </c>
      <c r="G249" s="94">
        <f>SUM(G247:G248)*F249</f>
        <v>226.86019999999996</v>
      </c>
      <c r="H249" s="94"/>
      <c r="I249" s="94"/>
      <c r="J249" s="94">
        <v>0</v>
      </c>
    </row>
    <row r="250" spans="1:10" x14ac:dyDescent="0.25">
      <c r="A250" s="90"/>
      <c r="B250" s="95"/>
      <c r="C250" s="96" t="s">
        <v>156</v>
      </c>
      <c r="D250" s="95"/>
      <c r="E250" s="94">
        <v>0</v>
      </c>
      <c r="F250" s="97">
        <v>0.68989999999999996</v>
      </c>
      <c r="G250" s="94">
        <v>0</v>
      </c>
      <c r="H250" s="94"/>
      <c r="I250" s="94"/>
      <c r="J250" s="94">
        <v>0</v>
      </c>
    </row>
    <row r="251" spans="1:10" x14ac:dyDescent="0.25">
      <c r="A251" s="90"/>
      <c r="B251" s="95"/>
      <c r="C251" s="96" t="s">
        <v>157</v>
      </c>
      <c r="D251" s="95"/>
      <c r="E251" s="94"/>
      <c r="F251" s="97"/>
      <c r="G251" s="94">
        <f>SUM(G246:G250)</f>
        <v>364.06019999999995</v>
      </c>
      <c r="H251" s="94">
        <f>SUM(H246:H250)</f>
        <v>380</v>
      </c>
      <c r="I251" s="94">
        <f>SUM(I246:I250)</f>
        <v>0</v>
      </c>
      <c r="J251" s="94">
        <f>G251+H251+I251</f>
        <v>744.0601999999999</v>
      </c>
    </row>
    <row r="252" spans="1:10" x14ac:dyDescent="0.25">
      <c r="A252" s="90"/>
      <c r="B252" s="95"/>
      <c r="C252" s="96" t="s">
        <v>158</v>
      </c>
      <c r="D252" s="95"/>
      <c r="E252" s="94"/>
      <c r="F252" s="97"/>
      <c r="G252" s="94">
        <f>G251*0.305</f>
        <v>111.03836099999998</v>
      </c>
      <c r="H252" s="94">
        <f>H251*0.305</f>
        <v>115.89999999999999</v>
      </c>
      <c r="I252" s="94">
        <f>I251*0.305</f>
        <v>0</v>
      </c>
      <c r="J252" s="94">
        <f>G252+H252+I252</f>
        <v>226.93836099999999</v>
      </c>
    </row>
    <row r="253" spans="1:10" x14ac:dyDescent="0.25">
      <c r="A253" s="90"/>
      <c r="B253" s="95"/>
      <c r="C253" s="96" t="s">
        <v>159</v>
      </c>
      <c r="D253" s="95"/>
      <c r="E253" s="94"/>
      <c r="F253" s="97"/>
      <c r="G253" s="94">
        <f>SUM(G251:G252)</f>
        <v>475.0985609999999</v>
      </c>
      <c r="H253" s="94">
        <f>SUM(H251:H252)</f>
        <v>495.9</v>
      </c>
      <c r="I253" s="94">
        <f>SUM(I251:I252)</f>
        <v>0</v>
      </c>
      <c r="J253" s="94">
        <f>G253+H253+I253</f>
        <v>970.99856099999988</v>
      </c>
    </row>
    <row r="254" spans="1:10" x14ac:dyDescent="0.25">
      <c r="A254" s="107"/>
      <c r="B254" s="95"/>
      <c r="C254" s="96"/>
      <c r="D254" s="95"/>
      <c r="E254" s="94"/>
      <c r="F254" s="97"/>
      <c r="G254" s="94"/>
      <c r="H254" s="94"/>
      <c r="I254" s="94"/>
      <c r="J254" s="94"/>
    </row>
    <row r="255" spans="1:10" x14ac:dyDescent="0.25">
      <c r="A255" s="84"/>
      <c r="B255" s="85"/>
      <c r="C255" s="86" t="s">
        <v>326</v>
      </c>
      <c r="D255" s="87" t="s">
        <v>2</v>
      </c>
      <c r="E255" s="88"/>
      <c r="F255" s="89"/>
      <c r="G255" s="88"/>
      <c r="H255" s="88"/>
      <c r="I255" s="88"/>
      <c r="J255" s="88"/>
    </row>
    <row r="256" spans="1:10" x14ac:dyDescent="0.25">
      <c r="A256" s="90"/>
      <c r="B256" s="91" t="s">
        <v>223</v>
      </c>
      <c r="C256" s="92" t="s">
        <v>326</v>
      </c>
      <c r="D256" s="91" t="s">
        <v>178</v>
      </c>
      <c r="E256" s="124">
        <v>600</v>
      </c>
      <c r="F256" s="93" t="s">
        <v>196</v>
      </c>
      <c r="G256" s="94"/>
      <c r="H256" s="94">
        <f>E256*F256</f>
        <v>600</v>
      </c>
      <c r="I256" s="94"/>
      <c r="J256" s="94">
        <f>G256+H256+I256</f>
        <v>600</v>
      </c>
    </row>
    <row r="257" spans="1:10" x14ac:dyDescent="0.25">
      <c r="A257" s="90"/>
      <c r="B257" s="91" t="s">
        <v>169</v>
      </c>
      <c r="C257" s="92" t="s">
        <v>168</v>
      </c>
      <c r="D257" s="91" t="s">
        <v>154</v>
      </c>
      <c r="E257" s="124">
        <v>8.92</v>
      </c>
      <c r="F257" s="97">
        <v>4</v>
      </c>
      <c r="G257" s="94">
        <f>E257*F257</f>
        <v>35.68</v>
      </c>
      <c r="H257" s="94"/>
      <c r="I257" s="94"/>
      <c r="J257" s="94">
        <f>G257+H257+I257</f>
        <v>35.68</v>
      </c>
    </row>
    <row r="258" spans="1:10" x14ac:dyDescent="0.25">
      <c r="A258" s="90"/>
      <c r="B258" s="95" t="s">
        <v>162</v>
      </c>
      <c r="C258" s="96" t="s">
        <v>163</v>
      </c>
      <c r="D258" s="95" t="s">
        <v>154</v>
      </c>
      <c r="E258" s="125">
        <v>12.69</v>
      </c>
      <c r="F258" s="97">
        <v>8</v>
      </c>
      <c r="G258" s="94">
        <f>E258*F258</f>
        <v>101.52</v>
      </c>
      <c r="H258" s="94"/>
      <c r="I258" s="94"/>
      <c r="J258" s="94">
        <f>G258+H258+I258</f>
        <v>101.52</v>
      </c>
    </row>
    <row r="259" spans="1:10" x14ac:dyDescent="0.25">
      <c r="A259" s="90"/>
      <c r="B259" s="95"/>
      <c r="C259" s="96" t="s">
        <v>155</v>
      </c>
      <c r="D259" s="95"/>
      <c r="E259" s="94">
        <v>0</v>
      </c>
      <c r="F259" s="97">
        <v>1.6535</v>
      </c>
      <c r="G259" s="94">
        <f>SUM(G257:G258)*F259</f>
        <v>226.86019999999996</v>
      </c>
      <c r="H259" s="94"/>
      <c r="I259" s="94"/>
      <c r="J259" s="94">
        <v>0</v>
      </c>
    </row>
    <row r="260" spans="1:10" x14ac:dyDescent="0.25">
      <c r="A260" s="90"/>
      <c r="B260" s="95"/>
      <c r="C260" s="96" t="s">
        <v>156</v>
      </c>
      <c r="D260" s="95"/>
      <c r="E260" s="94">
        <v>0</v>
      </c>
      <c r="F260" s="97">
        <v>0.68989999999999996</v>
      </c>
      <c r="G260" s="94">
        <v>0</v>
      </c>
      <c r="H260" s="94"/>
      <c r="I260" s="94"/>
      <c r="J260" s="94">
        <v>0</v>
      </c>
    </row>
    <row r="261" spans="1:10" x14ac:dyDescent="0.25">
      <c r="A261" s="90"/>
      <c r="B261" s="95"/>
      <c r="C261" s="96" t="s">
        <v>157</v>
      </c>
      <c r="D261" s="95"/>
      <c r="E261" s="94"/>
      <c r="F261" s="97"/>
      <c r="G261" s="94">
        <f>SUM(G256:G260)</f>
        <v>364.06019999999995</v>
      </c>
      <c r="H261" s="94">
        <f>SUM(H256:H260)</f>
        <v>600</v>
      </c>
      <c r="I261" s="94">
        <f>SUM(I256:I260)</f>
        <v>0</v>
      </c>
      <c r="J261" s="94">
        <f>G261+H261+I261</f>
        <v>964.0601999999999</v>
      </c>
    </row>
    <row r="262" spans="1:10" x14ac:dyDescent="0.25">
      <c r="A262" s="90"/>
      <c r="B262" s="95"/>
      <c r="C262" s="96" t="s">
        <v>158</v>
      </c>
      <c r="D262" s="95"/>
      <c r="E262" s="94"/>
      <c r="F262" s="97"/>
      <c r="G262" s="94">
        <f>G261*0.305</f>
        <v>111.03836099999998</v>
      </c>
      <c r="H262" s="94">
        <f>H261*0.305</f>
        <v>183</v>
      </c>
      <c r="I262" s="94">
        <f>I261*0.305</f>
        <v>0</v>
      </c>
      <c r="J262" s="94">
        <f>G262+H262+I262</f>
        <v>294.03836100000001</v>
      </c>
    </row>
    <row r="263" spans="1:10" x14ac:dyDescent="0.25">
      <c r="A263" s="90"/>
      <c r="B263" s="95"/>
      <c r="C263" s="96" t="s">
        <v>159</v>
      </c>
      <c r="D263" s="95"/>
      <c r="E263" s="94"/>
      <c r="F263" s="97"/>
      <c r="G263" s="94">
        <f>SUM(G261:G262)</f>
        <v>475.0985609999999</v>
      </c>
      <c r="H263" s="94">
        <f>SUM(H261:H262)</f>
        <v>783</v>
      </c>
      <c r="I263" s="94">
        <f>SUM(I261:I262)</f>
        <v>0</v>
      </c>
      <c r="J263" s="94">
        <f>G263+H263+I263</f>
        <v>1258.0985609999998</v>
      </c>
    </row>
    <row r="264" spans="1:10" x14ac:dyDescent="0.25">
      <c r="A264" s="107"/>
      <c r="B264" s="95"/>
      <c r="C264" s="96"/>
      <c r="D264" s="95"/>
      <c r="E264" s="94"/>
      <c r="F264" s="97"/>
      <c r="G264" s="94"/>
      <c r="H264" s="94"/>
      <c r="I264" s="94"/>
      <c r="J264" s="94"/>
    </row>
    <row r="265" spans="1:10" x14ac:dyDescent="0.25">
      <c r="A265" s="84"/>
      <c r="B265" s="85"/>
      <c r="C265" s="86" t="s">
        <v>329</v>
      </c>
      <c r="D265" s="87" t="s">
        <v>2</v>
      </c>
      <c r="E265" s="88"/>
      <c r="F265" s="89"/>
      <c r="G265" s="88"/>
      <c r="H265" s="88"/>
      <c r="I265" s="88"/>
      <c r="J265" s="88"/>
    </row>
    <row r="266" spans="1:10" ht="47.25" x14ac:dyDescent="0.25">
      <c r="A266" s="90"/>
      <c r="B266" s="91" t="s">
        <v>330</v>
      </c>
      <c r="C266" s="92" t="s">
        <v>331</v>
      </c>
      <c r="D266" s="91" t="s">
        <v>178</v>
      </c>
      <c r="E266" s="124">
        <v>36.64</v>
      </c>
      <c r="F266" s="93" t="s">
        <v>196</v>
      </c>
      <c r="G266" s="94"/>
      <c r="H266" s="94">
        <f>E266*F266</f>
        <v>36.64</v>
      </c>
      <c r="I266" s="94"/>
      <c r="J266" s="94">
        <f>G266+H266+I266</f>
        <v>36.64</v>
      </c>
    </row>
    <row r="267" spans="1:10" x14ac:dyDescent="0.25">
      <c r="A267" s="90"/>
      <c r="B267" s="91" t="s">
        <v>169</v>
      </c>
      <c r="C267" s="92" t="s">
        <v>168</v>
      </c>
      <c r="D267" s="91" t="s">
        <v>154</v>
      </c>
      <c r="E267" s="124">
        <v>8.92</v>
      </c>
      <c r="F267" s="97">
        <v>1</v>
      </c>
      <c r="G267" s="94">
        <f>E267*F267</f>
        <v>8.92</v>
      </c>
      <c r="H267" s="94"/>
      <c r="I267" s="94"/>
      <c r="J267" s="94">
        <f>G267+H267+I267</f>
        <v>8.92</v>
      </c>
    </row>
    <row r="268" spans="1:10" x14ac:dyDescent="0.25">
      <c r="A268" s="90"/>
      <c r="B268" s="95" t="s">
        <v>162</v>
      </c>
      <c r="C268" s="96" t="s">
        <v>163</v>
      </c>
      <c r="D268" s="95" t="s">
        <v>154</v>
      </c>
      <c r="E268" s="125">
        <v>12.69</v>
      </c>
      <c r="F268" s="97">
        <v>1</v>
      </c>
      <c r="G268" s="94">
        <f>E268*F268</f>
        <v>12.69</v>
      </c>
      <c r="H268" s="94"/>
      <c r="I268" s="94"/>
      <c r="J268" s="94">
        <f>G268+H268+I268</f>
        <v>12.69</v>
      </c>
    </row>
    <row r="269" spans="1:10" x14ac:dyDescent="0.25">
      <c r="A269" s="90"/>
      <c r="B269" s="95"/>
      <c r="C269" s="96" t="s">
        <v>155</v>
      </c>
      <c r="D269" s="95"/>
      <c r="E269" s="94">
        <v>0</v>
      </c>
      <c r="F269" s="97">
        <v>1.6535</v>
      </c>
      <c r="G269" s="94">
        <f>SUM(G267:G268)*F269</f>
        <v>35.732135</v>
      </c>
      <c r="H269" s="94"/>
      <c r="I269" s="94"/>
      <c r="J269" s="94">
        <v>0</v>
      </c>
    </row>
    <row r="270" spans="1:10" x14ac:dyDescent="0.25">
      <c r="A270" s="90"/>
      <c r="B270" s="95"/>
      <c r="C270" s="96" t="s">
        <v>156</v>
      </c>
      <c r="D270" s="95"/>
      <c r="E270" s="94">
        <v>0</v>
      </c>
      <c r="F270" s="97">
        <v>0.68989999999999996</v>
      </c>
      <c r="G270" s="94">
        <v>0</v>
      </c>
      <c r="H270" s="94"/>
      <c r="I270" s="94"/>
      <c r="J270" s="94">
        <v>0</v>
      </c>
    </row>
    <row r="271" spans="1:10" x14ac:dyDescent="0.25">
      <c r="A271" s="90"/>
      <c r="B271" s="95"/>
      <c r="C271" s="96" t="s">
        <v>157</v>
      </c>
      <c r="D271" s="95"/>
      <c r="E271" s="94"/>
      <c r="F271" s="97"/>
      <c r="G271" s="94">
        <f>SUM(G266:G270)</f>
        <v>57.342134999999999</v>
      </c>
      <c r="H271" s="94">
        <f>SUM(H266:H270)</f>
        <v>36.64</v>
      </c>
      <c r="I271" s="94">
        <f>SUM(I266:I270)</f>
        <v>0</v>
      </c>
      <c r="J271" s="94">
        <f>G271+H271+I271</f>
        <v>93.982135</v>
      </c>
    </row>
    <row r="272" spans="1:10" x14ac:dyDescent="0.25">
      <c r="A272" s="90"/>
      <c r="B272" s="95"/>
      <c r="C272" s="96" t="s">
        <v>158</v>
      </c>
      <c r="D272" s="95"/>
      <c r="E272" s="94"/>
      <c r="F272" s="97"/>
      <c r="G272" s="94">
        <f>G271*0.305</f>
        <v>17.489351174999999</v>
      </c>
      <c r="H272" s="94">
        <f>H271*0.305</f>
        <v>11.1752</v>
      </c>
      <c r="I272" s="94">
        <f>I271*0.305</f>
        <v>0</v>
      </c>
      <c r="J272" s="94">
        <f>G272+H272+I272</f>
        <v>28.664551175</v>
      </c>
    </row>
    <row r="273" spans="1:10" x14ac:dyDescent="0.25">
      <c r="A273" s="90"/>
      <c r="B273" s="95"/>
      <c r="C273" s="96" t="s">
        <v>159</v>
      </c>
      <c r="D273" s="95"/>
      <c r="E273" s="94"/>
      <c r="F273" s="97"/>
      <c r="G273" s="94">
        <f>SUM(G271:G272)</f>
        <v>74.831486174999995</v>
      </c>
      <c r="H273" s="94">
        <f>SUM(H271:H272)</f>
        <v>47.815200000000004</v>
      </c>
      <c r="I273" s="94">
        <f>SUM(I271:I272)</f>
        <v>0</v>
      </c>
      <c r="J273" s="94">
        <f>G273+H273+I273</f>
        <v>122.646686175</v>
      </c>
    </row>
    <row r="274" spans="1:10" x14ac:dyDescent="0.25">
      <c r="A274" s="107"/>
      <c r="B274" s="95"/>
      <c r="C274" s="96"/>
      <c r="D274" s="95"/>
      <c r="E274" s="94"/>
      <c r="F274" s="97"/>
      <c r="G274" s="94"/>
      <c r="H274" s="94"/>
      <c r="I274" s="94"/>
      <c r="J274" s="94"/>
    </row>
    <row r="275" spans="1:10" x14ac:dyDescent="0.25">
      <c r="A275" s="84"/>
      <c r="B275" s="85"/>
      <c r="C275" s="86" t="s">
        <v>332</v>
      </c>
      <c r="D275" s="87" t="s">
        <v>2</v>
      </c>
      <c r="E275" s="88"/>
      <c r="F275" s="89"/>
      <c r="G275" s="88"/>
      <c r="H275" s="88"/>
      <c r="I275" s="88"/>
      <c r="J275" s="88"/>
    </row>
    <row r="276" spans="1:10" ht="31.5" x14ac:dyDescent="0.25">
      <c r="A276" s="90"/>
      <c r="B276" s="91">
        <v>39795</v>
      </c>
      <c r="C276" s="92" t="s">
        <v>333</v>
      </c>
      <c r="D276" s="91" t="s">
        <v>178</v>
      </c>
      <c r="E276" s="124">
        <v>33.94</v>
      </c>
      <c r="F276" s="93" t="s">
        <v>196</v>
      </c>
      <c r="G276" s="94"/>
      <c r="H276" s="94">
        <f>E276*F276</f>
        <v>33.94</v>
      </c>
      <c r="I276" s="94"/>
      <c r="J276" s="94">
        <f>G276+H276+I276</f>
        <v>33.94</v>
      </c>
    </row>
    <row r="277" spans="1:10" x14ac:dyDescent="0.25">
      <c r="A277" s="90"/>
      <c r="B277" s="91" t="s">
        <v>169</v>
      </c>
      <c r="C277" s="92" t="s">
        <v>168</v>
      </c>
      <c r="D277" s="91" t="s">
        <v>154</v>
      </c>
      <c r="E277" s="124">
        <v>8.92</v>
      </c>
      <c r="F277" s="97">
        <v>1</v>
      </c>
      <c r="G277" s="94">
        <f>E277*F277</f>
        <v>8.92</v>
      </c>
      <c r="H277" s="94"/>
      <c r="I277" s="94"/>
      <c r="J277" s="94">
        <f>G277+H277+I277</f>
        <v>8.92</v>
      </c>
    </row>
    <row r="278" spans="1:10" x14ac:dyDescent="0.25">
      <c r="A278" s="90"/>
      <c r="B278" s="95" t="s">
        <v>162</v>
      </c>
      <c r="C278" s="96" t="s">
        <v>163</v>
      </c>
      <c r="D278" s="95" t="s">
        <v>154</v>
      </c>
      <c r="E278" s="125">
        <v>12.69</v>
      </c>
      <c r="F278" s="97">
        <v>1</v>
      </c>
      <c r="G278" s="94">
        <f>E278*F278</f>
        <v>12.69</v>
      </c>
      <c r="H278" s="94"/>
      <c r="I278" s="94"/>
      <c r="J278" s="94">
        <f>G278+H278+I278</f>
        <v>12.69</v>
      </c>
    </row>
    <row r="279" spans="1:10" x14ac:dyDescent="0.25">
      <c r="A279" s="90"/>
      <c r="B279" s="95"/>
      <c r="C279" s="96" t="s">
        <v>155</v>
      </c>
      <c r="D279" s="95"/>
      <c r="E279" s="94">
        <v>0</v>
      </c>
      <c r="F279" s="97">
        <v>1.6535</v>
      </c>
      <c r="G279" s="94">
        <f>SUM(G277:G278)*F279</f>
        <v>35.732135</v>
      </c>
      <c r="H279" s="94"/>
      <c r="I279" s="94"/>
      <c r="J279" s="94">
        <v>0</v>
      </c>
    </row>
    <row r="280" spans="1:10" x14ac:dyDescent="0.25">
      <c r="A280" s="90"/>
      <c r="B280" s="95"/>
      <c r="C280" s="96" t="s">
        <v>156</v>
      </c>
      <c r="D280" s="95"/>
      <c r="E280" s="94">
        <v>0</v>
      </c>
      <c r="F280" s="97">
        <v>0.68989999999999996</v>
      </c>
      <c r="G280" s="94">
        <v>0</v>
      </c>
      <c r="H280" s="94"/>
      <c r="I280" s="94"/>
      <c r="J280" s="94">
        <v>0</v>
      </c>
    </row>
    <row r="281" spans="1:10" x14ac:dyDescent="0.25">
      <c r="A281" s="90"/>
      <c r="B281" s="95"/>
      <c r="C281" s="96" t="s">
        <v>157</v>
      </c>
      <c r="D281" s="95"/>
      <c r="E281" s="94"/>
      <c r="F281" s="97"/>
      <c r="G281" s="94">
        <f>SUM(G276:G280)</f>
        <v>57.342134999999999</v>
      </c>
      <c r="H281" s="94">
        <f>SUM(H276:H280)</f>
        <v>33.94</v>
      </c>
      <c r="I281" s="94">
        <f>SUM(I276:I280)</f>
        <v>0</v>
      </c>
      <c r="J281" s="94">
        <f>G281+H281+I281</f>
        <v>91.282134999999997</v>
      </c>
    </row>
    <row r="282" spans="1:10" x14ac:dyDescent="0.25">
      <c r="A282" s="90"/>
      <c r="B282" s="95"/>
      <c r="C282" s="96" t="s">
        <v>158</v>
      </c>
      <c r="D282" s="95"/>
      <c r="E282" s="94"/>
      <c r="F282" s="97"/>
      <c r="G282" s="94">
        <f>G281*0.305</f>
        <v>17.489351174999999</v>
      </c>
      <c r="H282" s="94">
        <f>H281*0.305</f>
        <v>10.351699999999999</v>
      </c>
      <c r="I282" s="94">
        <f>I281*0.305</f>
        <v>0</v>
      </c>
      <c r="J282" s="94">
        <f>G282+H282+I282</f>
        <v>27.841051174999997</v>
      </c>
    </row>
    <row r="283" spans="1:10" x14ac:dyDescent="0.25">
      <c r="A283" s="90"/>
      <c r="B283" s="95"/>
      <c r="C283" s="96" t="s">
        <v>159</v>
      </c>
      <c r="D283" s="95"/>
      <c r="E283" s="94"/>
      <c r="F283" s="97"/>
      <c r="G283" s="94">
        <f>SUM(G281:G282)</f>
        <v>74.831486174999995</v>
      </c>
      <c r="H283" s="94">
        <f>SUM(H281:H282)</f>
        <v>44.291699999999999</v>
      </c>
      <c r="I283" s="94">
        <f>SUM(I281:I282)</f>
        <v>0</v>
      </c>
      <c r="J283" s="94">
        <f>G283+H283+I283</f>
        <v>119.123186175</v>
      </c>
    </row>
    <row r="284" spans="1:10" x14ac:dyDescent="0.25">
      <c r="A284" s="107"/>
      <c r="B284" s="95"/>
      <c r="C284" s="96"/>
      <c r="D284" s="95"/>
      <c r="E284" s="94"/>
      <c r="F284" s="97"/>
      <c r="G284" s="94"/>
      <c r="H284" s="94"/>
      <c r="I284" s="94"/>
      <c r="J284" s="94"/>
    </row>
    <row r="285" spans="1:10" x14ac:dyDescent="0.25">
      <c r="A285" s="84"/>
      <c r="B285" s="85"/>
      <c r="C285" s="86" t="s">
        <v>334</v>
      </c>
      <c r="D285" s="87" t="s">
        <v>2</v>
      </c>
      <c r="E285" s="88"/>
      <c r="F285" s="89"/>
      <c r="G285" s="88"/>
      <c r="H285" s="88"/>
      <c r="I285" s="88"/>
      <c r="J285" s="88"/>
    </row>
    <row r="286" spans="1:10" x14ac:dyDescent="0.25">
      <c r="A286" s="90"/>
      <c r="B286" s="91" t="s">
        <v>336</v>
      </c>
      <c r="C286" s="92" t="s">
        <v>335</v>
      </c>
      <c r="D286" s="91" t="s">
        <v>178</v>
      </c>
      <c r="E286" s="124">
        <v>80.3</v>
      </c>
      <c r="F286" s="93" t="s">
        <v>196</v>
      </c>
      <c r="G286" s="94"/>
      <c r="H286" s="94">
        <f>E286*F286</f>
        <v>80.3</v>
      </c>
      <c r="I286" s="94"/>
      <c r="J286" s="94">
        <f>G286+H286+I286</f>
        <v>80.3</v>
      </c>
    </row>
    <row r="287" spans="1:10" x14ac:dyDescent="0.25">
      <c r="A287" s="90"/>
      <c r="B287" s="91" t="s">
        <v>169</v>
      </c>
      <c r="C287" s="92" t="s">
        <v>168</v>
      </c>
      <c r="D287" s="91" t="s">
        <v>154</v>
      </c>
      <c r="E287" s="124">
        <v>8.92</v>
      </c>
      <c r="F287" s="97">
        <v>1</v>
      </c>
      <c r="G287" s="94">
        <f>E287*F287</f>
        <v>8.92</v>
      </c>
      <c r="H287" s="94"/>
      <c r="I287" s="94"/>
      <c r="J287" s="94">
        <f>G287+H287+I287</f>
        <v>8.92</v>
      </c>
    </row>
    <row r="288" spans="1:10" x14ac:dyDescent="0.25">
      <c r="A288" s="90"/>
      <c r="B288" s="95" t="s">
        <v>162</v>
      </c>
      <c r="C288" s="96" t="s">
        <v>163</v>
      </c>
      <c r="D288" s="95" t="s">
        <v>154</v>
      </c>
      <c r="E288" s="125">
        <v>12.69</v>
      </c>
      <c r="F288" s="97">
        <v>1</v>
      </c>
      <c r="G288" s="94">
        <f>E288*F288</f>
        <v>12.69</v>
      </c>
      <c r="H288" s="94"/>
      <c r="I288" s="94"/>
      <c r="J288" s="94">
        <f>G288+H288+I288</f>
        <v>12.69</v>
      </c>
    </row>
    <row r="289" spans="1:10" x14ac:dyDescent="0.25">
      <c r="A289" s="90"/>
      <c r="B289" s="95"/>
      <c r="C289" s="96" t="s">
        <v>155</v>
      </c>
      <c r="D289" s="95"/>
      <c r="E289" s="94">
        <v>0</v>
      </c>
      <c r="F289" s="97">
        <v>1.6535</v>
      </c>
      <c r="G289" s="94">
        <f>SUM(G287:G288)*F289</f>
        <v>35.732135</v>
      </c>
      <c r="H289" s="94"/>
      <c r="I289" s="94"/>
      <c r="J289" s="94">
        <v>0</v>
      </c>
    </row>
    <row r="290" spans="1:10" x14ac:dyDescent="0.25">
      <c r="A290" s="90"/>
      <c r="B290" s="95"/>
      <c r="C290" s="96" t="s">
        <v>156</v>
      </c>
      <c r="D290" s="95"/>
      <c r="E290" s="94">
        <v>0</v>
      </c>
      <c r="F290" s="97">
        <v>0.68989999999999996</v>
      </c>
      <c r="G290" s="94">
        <v>0</v>
      </c>
      <c r="H290" s="94"/>
      <c r="I290" s="94"/>
      <c r="J290" s="94">
        <v>0</v>
      </c>
    </row>
    <row r="291" spans="1:10" x14ac:dyDescent="0.25">
      <c r="A291" s="90"/>
      <c r="B291" s="95"/>
      <c r="C291" s="96" t="s">
        <v>157</v>
      </c>
      <c r="D291" s="95"/>
      <c r="E291" s="94"/>
      <c r="F291" s="97"/>
      <c r="G291" s="94">
        <f>SUM(G286:G290)</f>
        <v>57.342134999999999</v>
      </c>
      <c r="H291" s="94">
        <f>SUM(H286:H290)</f>
        <v>80.3</v>
      </c>
      <c r="I291" s="94">
        <f>SUM(I286:I290)</f>
        <v>0</v>
      </c>
      <c r="J291" s="94">
        <f>G291+H291+I291</f>
        <v>137.642135</v>
      </c>
    </row>
    <row r="292" spans="1:10" x14ac:dyDescent="0.25">
      <c r="A292" s="90"/>
      <c r="B292" s="95"/>
      <c r="C292" s="96" t="s">
        <v>158</v>
      </c>
      <c r="D292" s="95"/>
      <c r="E292" s="94"/>
      <c r="F292" s="97"/>
      <c r="G292" s="94">
        <f>G291*0.305</f>
        <v>17.489351174999999</v>
      </c>
      <c r="H292" s="94">
        <f>H291*0.305</f>
        <v>24.491499999999998</v>
      </c>
      <c r="I292" s="94">
        <f>I291*0.305</f>
        <v>0</v>
      </c>
      <c r="J292" s="94">
        <f>G292+H292+I292</f>
        <v>41.980851174999998</v>
      </c>
    </row>
    <row r="293" spans="1:10" x14ac:dyDescent="0.25">
      <c r="A293" s="90"/>
      <c r="B293" s="95"/>
      <c r="C293" s="96" t="s">
        <v>159</v>
      </c>
      <c r="D293" s="95"/>
      <c r="E293" s="94"/>
      <c r="F293" s="97"/>
      <c r="G293" s="94">
        <f>SUM(G291:G292)</f>
        <v>74.831486174999995</v>
      </c>
      <c r="H293" s="94">
        <f>SUM(H291:H292)</f>
        <v>104.7915</v>
      </c>
      <c r="I293" s="94">
        <f>SUM(I291:I292)</f>
        <v>0</v>
      </c>
      <c r="J293" s="94">
        <f>G293+H293+I293</f>
        <v>179.62298617499999</v>
      </c>
    </row>
    <row r="294" spans="1:10" x14ac:dyDescent="0.25">
      <c r="A294" s="107"/>
      <c r="B294" s="95"/>
      <c r="C294" s="96"/>
      <c r="D294" s="95"/>
      <c r="E294" s="94"/>
      <c r="F294" s="97"/>
      <c r="G294" s="94"/>
      <c r="H294" s="94"/>
      <c r="I294" s="94"/>
      <c r="J294" s="94"/>
    </row>
    <row r="295" spans="1:10" x14ac:dyDescent="0.25">
      <c r="A295" s="84"/>
      <c r="B295" s="85"/>
      <c r="C295" s="86" t="s">
        <v>338</v>
      </c>
      <c r="D295" s="87" t="s">
        <v>2</v>
      </c>
      <c r="E295" s="88"/>
      <c r="F295" s="89"/>
      <c r="G295" s="88"/>
      <c r="H295" s="88"/>
      <c r="I295" s="88"/>
      <c r="J295" s="88"/>
    </row>
    <row r="296" spans="1:10" ht="47.25" x14ac:dyDescent="0.25">
      <c r="A296" s="90"/>
      <c r="B296" s="91">
        <v>39765</v>
      </c>
      <c r="C296" s="92" t="s">
        <v>337</v>
      </c>
      <c r="D296" s="91" t="s">
        <v>178</v>
      </c>
      <c r="E296" s="124">
        <v>46.84</v>
      </c>
      <c r="F296" s="93" t="s">
        <v>196</v>
      </c>
      <c r="G296" s="94"/>
      <c r="H296" s="94">
        <f>E296*F296</f>
        <v>46.84</v>
      </c>
      <c r="I296" s="94"/>
      <c r="J296" s="94">
        <f>G296+H296+I296</f>
        <v>46.84</v>
      </c>
    </row>
    <row r="297" spans="1:10" x14ac:dyDescent="0.25">
      <c r="A297" s="90"/>
      <c r="B297" s="91" t="s">
        <v>169</v>
      </c>
      <c r="C297" s="92" t="s">
        <v>168</v>
      </c>
      <c r="D297" s="91" t="s">
        <v>154</v>
      </c>
      <c r="E297" s="124">
        <v>8.92</v>
      </c>
      <c r="F297" s="97">
        <v>1</v>
      </c>
      <c r="G297" s="94">
        <f>E297*F297</f>
        <v>8.92</v>
      </c>
      <c r="H297" s="94"/>
      <c r="I297" s="94"/>
      <c r="J297" s="94">
        <f>G297+H297+I297</f>
        <v>8.92</v>
      </c>
    </row>
    <row r="298" spans="1:10" x14ac:dyDescent="0.25">
      <c r="A298" s="90"/>
      <c r="B298" s="95" t="s">
        <v>162</v>
      </c>
      <c r="C298" s="96" t="s">
        <v>163</v>
      </c>
      <c r="D298" s="95" t="s">
        <v>154</v>
      </c>
      <c r="E298" s="125">
        <v>12.69</v>
      </c>
      <c r="F298" s="97">
        <v>1</v>
      </c>
      <c r="G298" s="94">
        <f>E298*F298</f>
        <v>12.69</v>
      </c>
      <c r="H298" s="94"/>
      <c r="I298" s="94"/>
      <c r="J298" s="94">
        <f>G298+H298+I298</f>
        <v>12.69</v>
      </c>
    </row>
    <row r="299" spans="1:10" x14ac:dyDescent="0.25">
      <c r="A299" s="90"/>
      <c r="B299" s="95"/>
      <c r="C299" s="96" t="s">
        <v>155</v>
      </c>
      <c r="D299" s="95"/>
      <c r="E299" s="94">
        <v>0</v>
      </c>
      <c r="F299" s="97">
        <v>1.6535</v>
      </c>
      <c r="G299" s="94">
        <f>SUM(G297:G298)*F299</f>
        <v>35.732135</v>
      </c>
      <c r="H299" s="94"/>
      <c r="I299" s="94"/>
      <c r="J299" s="94">
        <v>0</v>
      </c>
    </row>
    <row r="300" spans="1:10" x14ac:dyDescent="0.25">
      <c r="A300" s="90"/>
      <c r="B300" s="95"/>
      <c r="C300" s="96" t="s">
        <v>156</v>
      </c>
      <c r="D300" s="95"/>
      <c r="E300" s="94">
        <v>0</v>
      </c>
      <c r="F300" s="97">
        <v>0.68989999999999996</v>
      </c>
      <c r="G300" s="94">
        <v>0</v>
      </c>
      <c r="H300" s="94"/>
      <c r="I300" s="94"/>
      <c r="J300" s="94">
        <v>0</v>
      </c>
    </row>
    <row r="301" spans="1:10" x14ac:dyDescent="0.25">
      <c r="A301" s="90"/>
      <c r="B301" s="95"/>
      <c r="C301" s="96" t="s">
        <v>157</v>
      </c>
      <c r="D301" s="95"/>
      <c r="E301" s="94"/>
      <c r="F301" s="97"/>
      <c r="G301" s="94">
        <f>SUM(G296:G300)</f>
        <v>57.342134999999999</v>
      </c>
      <c r="H301" s="94">
        <f>SUM(H296:H300)</f>
        <v>46.84</v>
      </c>
      <c r="I301" s="94">
        <f>SUM(I296:I300)</f>
        <v>0</v>
      </c>
      <c r="J301" s="94">
        <f>G301+H301+I301</f>
        <v>104.182135</v>
      </c>
    </row>
    <row r="302" spans="1:10" x14ac:dyDescent="0.25">
      <c r="A302" s="90"/>
      <c r="B302" s="95"/>
      <c r="C302" s="96" t="s">
        <v>158</v>
      </c>
      <c r="D302" s="95"/>
      <c r="E302" s="94"/>
      <c r="F302" s="97"/>
      <c r="G302" s="94">
        <f>G301*0.305</f>
        <v>17.489351174999999</v>
      </c>
      <c r="H302" s="94">
        <f>H301*0.305</f>
        <v>14.286200000000001</v>
      </c>
      <c r="I302" s="94">
        <f>I301*0.305</f>
        <v>0</v>
      </c>
      <c r="J302" s="94">
        <f>G302+H302+I302</f>
        <v>31.775551175</v>
      </c>
    </row>
    <row r="303" spans="1:10" x14ac:dyDescent="0.25">
      <c r="A303" s="90"/>
      <c r="B303" s="95"/>
      <c r="C303" s="96" t="s">
        <v>159</v>
      </c>
      <c r="D303" s="95"/>
      <c r="E303" s="94"/>
      <c r="F303" s="97"/>
      <c r="G303" s="94">
        <f>SUM(G301:G302)</f>
        <v>74.831486174999995</v>
      </c>
      <c r="H303" s="94">
        <f>SUM(H301:H302)</f>
        <v>61.126200000000004</v>
      </c>
      <c r="I303" s="94">
        <f>SUM(I301:I302)</f>
        <v>0</v>
      </c>
      <c r="J303" s="94">
        <f>G303+H303+I303</f>
        <v>135.95768617499999</v>
      </c>
    </row>
    <row r="304" spans="1:10" x14ac:dyDescent="0.25">
      <c r="A304" s="107"/>
      <c r="B304" s="95"/>
      <c r="C304" s="96"/>
      <c r="D304" s="95"/>
      <c r="E304" s="94"/>
      <c r="F304" s="97"/>
      <c r="G304" s="94"/>
      <c r="H304" s="94"/>
      <c r="I304" s="94"/>
      <c r="J304" s="94"/>
    </row>
    <row r="305" spans="1:10" x14ac:dyDescent="0.25">
      <c r="A305" s="84"/>
      <c r="B305" s="85"/>
      <c r="C305" s="86" t="s">
        <v>339</v>
      </c>
      <c r="D305" s="87" t="s">
        <v>2</v>
      </c>
      <c r="E305" s="88"/>
      <c r="F305" s="89"/>
      <c r="G305" s="88"/>
      <c r="H305" s="88"/>
      <c r="I305" s="88"/>
      <c r="J305" s="88"/>
    </row>
    <row r="306" spans="1:10" ht="31.5" x14ac:dyDescent="0.25">
      <c r="A306" s="90"/>
      <c r="B306" s="91">
        <v>39805</v>
      </c>
      <c r="C306" s="92" t="s">
        <v>340</v>
      </c>
      <c r="D306" s="91" t="s">
        <v>178</v>
      </c>
      <c r="E306" s="124">
        <v>134.63999999999999</v>
      </c>
      <c r="F306" s="93" t="s">
        <v>196</v>
      </c>
      <c r="G306" s="94"/>
      <c r="H306" s="94">
        <f>E306*F306</f>
        <v>134.63999999999999</v>
      </c>
      <c r="I306" s="94"/>
      <c r="J306" s="94">
        <f>G306+H306+I306</f>
        <v>134.63999999999999</v>
      </c>
    </row>
    <row r="307" spans="1:10" x14ac:dyDescent="0.25">
      <c r="A307" s="90"/>
      <c r="B307" s="91" t="s">
        <v>169</v>
      </c>
      <c r="C307" s="92" t="s">
        <v>168</v>
      </c>
      <c r="D307" s="91" t="s">
        <v>154</v>
      </c>
      <c r="E307" s="124">
        <v>8.92</v>
      </c>
      <c r="F307" s="97">
        <v>1</v>
      </c>
      <c r="G307" s="94">
        <f>E307*F307</f>
        <v>8.92</v>
      </c>
      <c r="H307" s="94"/>
      <c r="I307" s="94"/>
      <c r="J307" s="94">
        <f>G307+H307+I307</f>
        <v>8.92</v>
      </c>
    </row>
    <row r="308" spans="1:10" x14ac:dyDescent="0.25">
      <c r="A308" s="90"/>
      <c r="B308" s="95" t="s">
        <v>162</v>
      </c>
      <c r="C308" s="96" t="s">
        <v>163</v>
      </c>
      <c r="D308" s="95" t="s">
        <v>154</v>
      </c>
      <c r="E308" s="125">
        <v>12.69</v>
      </c>
      <c r="F308" s="97">
        <v>1</v>
      </c>
      <c r="G308" s="94">
        <f>E308*F308</f>
        <v>12.69</v>
      </c>
      <c r="H308" s="94"/>
      <c r="I308" s="94"/>
      <c r="J308" s="94">
        <f>G308+H308+I308</f>
        <v>12.69</v>
      </c>
    </row>
    <row r="309" spans="1:10" x14ac:dyDescent="0.25">
      <c r="A309" s="90"/>
      <c r="B309" s="95"/>
      <c r="C309" s="96" t="s">
        <v>155</v>
      </c>
      <c r="D309" s="95"/>
      <c r="E309" s="94">
        <v>0</v>
      </c>
      <c r="F309" s="97">
        <v>1.6535</v>
      </c>
      <c r="G309" s="94">
        <f>SUM(G307:G308)*F309</f>
        <v>35.732135</v>
      </c>
      <c r="H309" s="94"/>
      <c r="I309" s="94"/>
      <c r="J309" s="94">
        <v>0</v>
      </c>
    </row>
    <row r="310" spans="1:10" x14ac:dyDescent="0.25">
      <c r="A310" s="90"/>
      <c r="B310" s="95"/>
      <c r="C310" s="96" t="s">
        <v>156</v>
      </c>
      <c r="D310" s="95"/>
      <c r="E310" s="94">
        <v>0</v>
      </c>
      <c r="F310" s="97">
        <v>0.68989999999999996</v>
      </c>
      <c r="G310" s="94">
        <v>0</v>
      </c>
      <c r="H310" s="94"/>
      <c r="I310" s="94"/>
      <c r="J310" s="94">
        <v>0</v>
      </c>
    </row>
    <row r="311" spans="1:10" x14ac:dyDescent="0.25">
      <c r="A311" s="90"/>
      <c r="B311" s="95"/>
      <c r="C311" s="96" t="s">
        <v>157</v>
      </c>
      <c r="D311" s="95"/>
      <c r="E311" s="94"/>
      <c r="F311" s="97"/>
      <c r="G311" s="94">
        <f>SUM(G306:G310)</f>
        <v>57.342134999999999</v>
      </c>
      <c r="H311" s="94">
        <f>SUM(H306:H310)</f>
        <v>134.63999999999999</v>
      </c>
      <c r="I311" s="94">
        <f>SUM(I306:I310)</f>
        <v>0</v>
      </c>
      <c r="J311" s="94">
        <f>G311+H311+I311</f>
        <v>191.98213499999997</v>
      </c>
    </row>
    <row r="312" spans="1:10" x14ac:dyDescent="0.25">
      <c r="A312" s="90"/>
      <c r="B312" s="95"/>
      <c r="C312" s="96" t="s">
        <v>158</v>
      </c>
      <c r="D312" s="95"/>
      <c r="E312" s="94"/>
      <c r="F312" s="97"/>
      <c r="G312" s="94">
        <f>G311*0.305</f>
        <v>17.489351174999999</v>
      </c>
      <c r="H312" s="94">
        <f>H311*0.305</f>
        <v>41.065199999999997</v>
      </c>
      <c r="I312" s="94">
        <f>I311*0.305</f>
        <v>0</v>
      </c>
      <c r="J312" s="94">
        <f>G312+H312+I312</f>
        <v>58.554551175</v>
      </c>
    </row>
    <row r="313" spans="1:10" x14ac:dyDescent="0.25">
      <c r="A313" s="90"/>
      <c r="B313" s="95"/>
      <c r="C313" s="96" t="s">
        <v>159</v>
      </c>
      <c r="D313" s="95"/>
      <c r="E313" s="94"/>
      <c r="F313" s="97"/>
      <c r="G313" s="94">
        <f>SUM(G311:G312)</f>
        <v>74.831486174999995</v>
      </c>
      <c r="H313" s="94">
        <f>SUM(H311:H312)</f>
        <v>175.70519999999999</v>
      </c>
      <c r="I313" s="94">
        <f>SUM(I311:I312)</f>
        <v>0</v>
      </c>
      <c r="J313" s="94">
        <f>G313+H313+I313</f>
        <v>250.536686175</v>
      </c>
    </row>
    <row r="314" spans="1:10" x14ac:dyDescent="0.25">
      <c r="A314" s="107"/>
      <c r="B314" s="95"/>
      <c r="C314" s="96"/>
      <c r="D314" s="95"/>
      <c r="E314" s="94"/>
      <c r="F314" s="97"/>
      <c r="G314" s="94"/>
      <c r="H314" s="94"/>
      <c r="I314" s="94"/>
      <c r="J314" s="94"/>
    </row>
    <row r="315" spans="1:10" x14ac:dyDescent="0.25">
      <c r="A315" s="84"/>
      <c r="B315" s="85"/>
      <c r="C315" s="86" t="s">
        <v>341</v>
      </c>
      <c r="D315" s="87" t="s">
        <v>2</v>
      </c>
      <c r="E315" s="88"/>
      <c r="F315" s="89"/>
      <c r="G315" s="88"/>
      <c r="H315" s="88"/>
      <c r="I315" s="88"/>
      <c r="J315" s="88"/>
    </row>
    <row r="316" spans="1:10" x14ac:dyDescent="0.25">
      <c r="A316" s="90"/>
      <c r="B316" s="91" t="s">
        <v>342</v>
      </c>
      <c r="C316" s="92" t="s">
        <v>343</v>
      </c>
      <c r="D316" s="91" t="s">
        <v>178</v>
      </c>
      <c r="E316" s="124">
        <v>473</v>
      </c>
      <c r="F316" s="93" t="s">
        <v>196</v>
      </c>
      <c r="G316" s="94"/>
      <c r="H316" s="94">
        <f>E316*F316</f>
        <v>473</v>
      </c>
      <c r="I316" s="94"/>
      <c r="J316" s="94">
        <f>G316+H316+I316</f>
        <v>473</v>
      </c>
    </row>
    <row r="317" spans="1:10" x14ac:dyDescent="0.25">
      <c r="A317" s="90"/>
      <c r="B317" s="91" t="s">
        <v>169</v>
      </c>
      <c r="C317" s="92" t="s">
        <v>168</v>
      </c>
      <c r="D317" s="91" t="s">
        <v>154</v>
      </c>
      <c r="E317" s="124">
        <v>8.92</v>
      </c>
      <c r="F317" s="97">
        <v>1</v>
      </c>
      <c r="G317" s="94">
        <f>E317*F317</f>
        <v>8.92</v>
      </c>
      <c r="H317" s="94"/>
      <c r="I317" s="94"/>
      <c r="J317" s="94">
        <f>G317+H317+I317</f>
        <v>8.92</v>
      </c>
    </row>
    <row r="318" spans="1:10" x14ac:dyDescent="0.25">
      <c r="A318" s="90"/>
      <c r="B318" s="95" t="s">
        <v>162</v>
      </c>
      <c r="C318" s="96" t="s">
        <v>163</v>
      </c>
      <c r="D318" s="95" t="s">
        <v>154</v>
      </c>
      <c r="E318" s="125">
        <v>12.69</v>
      </c>
      <c r="F318" s="97">
        <v>1</v>
      </c>
      <c r="G318" s="94">
        <f>E318*F318</f>
        <v>12.69</v>
      </c>
      <c r="H318" s="94"/>
      <c r="I318" s="94"/>
      <c r="J318" s="94">
        <f>G318+H318+I318</f>
        <v>12.69</v>
      </c>
    </row>
    <row r="319" spans="1:10" x14ac:dyDescent="0.25">
      <c r="A319" s="90"/>
      <c r="B319" s="95"/>
      <c r="C319" s="96" t="s">
        <v>155</v>
      </c>
      <c r="D319" s="95"/>
      <c r="E319" s="94">
        <v>0</v>
      </c>
      <c r="F319" s="97">
        <v>1.6535</v>
      </c>
      <c r="G319" s="94">
        <f>SUM(G317:G318)*F319</f>
        <v>35.732135</v>
      </c>
      <c r="H319" s="94"/>
      <c r="I319" s="94"/>
      <c r="J319" s="94">
        <v>0</v>
      </c>
    </row>
    <row r="320" spans="1:10" x14ac:dyDescent="0.25">
      <c r="A320" s="90"/>
      <c r="B320" s="95"/>
      <c r="C320" s="96" t="s">
        <v>156</v>
      </c>
      <c r="D320" s="95"/>
      <c r="E320" s="94">
        <v>0</v>
      </c>
      <c r="F320" s="97">
        <v>0.68989999999999996</v>
      </c>
      <c r="G320" s="94">
        <v>0</v>
      </c>
      <c r="H320" s="94"/>
      <c r="I320" s="94"/>
      <c r="J320" s="94">
        <v>0</v>
      </c>
    </row>
    <row r="321" spans="1:10" x14ac:dyDescent="0.25">
      <c r="A321" s="90"/>
      <c r="B321" s="95"/>
      <c r="C321" s="96" t="s">
        <v>157</v>
      </c>
      <c r="D321" s="95"/>
      <c r="E321" s="94"/>
      <c r="F321" s="97"/>
      <c r="G321" s="94">
        <f>SUM(G316:G320)</f>
        <v>57.342134999999999</v>
      </c>
      <c r="H321" s="94">
        <f>SUM(H316:H320)</f>
        <v>473</v>
      </c>
      <c r="I321" s="94">
        <f>SUM(I316:I320)</f>
        <v>0</v>
      </c>
      <c r="J321" s="94">
        <f>G321+H321+I321</f>
        <v>530.34213499999998</v>
      </c>
    </row>
    <row r="322" spans="1:10" x14ac:dyDescent="0.25">
      <c r="A322" s="90"/>
      <c r="B322" s="95"/>
      <c r="C322" s="96" t="s">
        <v>158</v>
      </c>
      <c r="D322" s="95"/>
      <c r="E322" s="94"/>
      <c r="F322" s="97"/>
      <c r="G322" s="94">
        <f>G321*0.305</f>
        <v>17.489351174999999</v>
      </c>
      <c r="H322" s="94">
        <f>H321*0.305</f>
        <v>144.26499999999999</v>
      </c>
      <c r="I322" s="94">
        <f>I321*0.305</f>
        <v>0</v>
      </c>
      <c r="J322" s="94">
        <f>G322+H322+I322</f>
        <v>161.75435117499998</v>
      </c>
    </row>
    <row r="323" spans="1:10" x14ac:dyDescent="0.25">
      <c r="A323" s="90"/>
      <c r="B323" s="95"/>
      <c r="C323" s="96" t="s">
        <v>159</v>
      </c>
      <c r="D323" s="95"/>
      <c r="E323" s="94"/>
      <c r="F323" s="97"/>
      <c r="G323" s="94">
        <f>SUM(G321:G322)</f>
        <v>74.831486174999995</v>
      </c>
      <c r="H323" s="94">
        <f>SUM(H321:H322)</f>
        <v>617.26499999999999</v>
      </c>
      <c r="I323" s="94">
        <f>SUM(I321:I322)</f>
        <v>0</v>
      </c>
      <c r="J323" s="94">
        <f>G323+H323+I323</f>
        <v>692.096486175</v>
      </c>
    </row>
    <row r="324" spans="1:10" x14ac:dyDescent="0.25">
      <c r="A324" s="107"/>
      <c r="B324" s="95"/>
      <c r="C324" s="96"/>
      <c r="D324" s="95"/>
      <c r="E324" s="94"/>
      <c r="F324" s="97"/>
      <c r="G324" s="94"/>
      <c r="H324" s="94"/>
      <c r="I324" s="94"/>
      <c r="J324" s="94"/>
    </row>
    <row r="325" spans="1:10" x14ac:dyDescent="0.25">
      <c r="A325" s="84"/>
      <c r="B325" s="85"/>
      <c r="C325" s="86" t="s">
        <v>345</v>
      </c>
      <c r="D325" s="87" t="s">
        <v>2</v>
      </c>
      <c r="E325" s="88"/>
      <c r="F325" s="89"/>
      <c r="G325" s="88"/>
      <c r="H325" s="88"/>
      <c r="I325" s="88"/>
      <c r="J325" s="88"/>
    </row>
    <row r="326" spans="1:10" ht="47.25" x14ac:dyDescent="0.25">
      <c r="A326" s="90"/>
      <c r="B326" s="91" t="s">
        <v>346</v>
      </c>
      <c r="C326" s="92" t="s">
        <v>347</v>
      </c>
      <c r="D326" s="91" t="s">
        <v>178</v>
      </c>
      <c r="E326" s="124">
        <v>388.98</v>
      </c>
      <c r="F326" s="93" t="s">
        <v>196</v>
      </c>
      <c r="G326" s="94"/>
      <c r="H326" s="94">
        <f>E326*F326</f>
        <v>388.98</v>
      </c>
      <c r="I326" s="94"/>
      <c r="J326" s="94">
        <f>G326+H326+I326</f>
        <v>388.98</v>
      </c>
    </row>
    <row r="327" spans="1:10" x14ac:dyDescent="0.25">
      <c r="A327" s="90"/>
      <c r="B327" s="91" t="s">
        <v>169</v>
      </c>
      <c r="C327" s="92" t="s">
        <v>168</v>
      </c>
      <c r="D327" s="91" t="s">
        <v>154</v>
      </c>
      <c r="E327" s="124">
        <v>8.92</v>
      </c>
      <c r="F327" s="97">
        <v>3</v>
      </c>
      <c r="G327" s="94">
        <f>E327*F327</f>
        <v>26.759999999999998</v>
      </c>
      <c r="H327" s="94"/>
      <c r="I327" s="94"/>
      <c r="J327" s="94">
        <f>G327+H327+I327</f>
        <v>26.759999999999998</v>
      </c>
    </row>
    <row r="328" spans="1:10" x14ac:dyDescent="0.25">
      <c r="A328" s="90"/>
      <c r="B328" s="95" t="s">
        <v>162</v>
      </c>
      <c r="C328" s="96" t="s">
        <v>163</v>
      </c>
      <c r="D328" s="95" t="s">
        <v>154</v>
      </c>
      <c r="E328" s="125">
        <v>12.69</v>
      </c>
      <c r="F328" s="97">
        <v>3</v>
      </c>
      <c r="G328" s="94">
        <f>E328*F328</f>
        <v>38.07</v>
      </c>
      <c r="H328" s="94"/>
      <c r="I328" s="94"/>
      <c r="J328" s="94">
        <f>G328+H328+I328</f>
        <v>38.07</v>
      </c>
    </row>
    <row r="329" spans="1:10" x14ac:dyDescent="0.25">
      <c r="A329" s="90"/>
      <c r="B329" s="95"/>
      <c r="C329" s="96" t="s">
        <v>155</v>
      </c>
      <c r="D329" s="95"/>
      <c r="E329" s="94">
        <v>0</v>
      </c>
      <c r="F329" s="97">
        <v>1.6535</v>
      </c>
      <c r="G329" s="94">
        <f>SUM(G327:G328)*F329</f>
        <v>107.196405</v>
      </c>
      <c r="H329" s="94"/>
      <c r="I329" s="94"/>
      <c r="J329" s="94">
        <v>0</v>
      </c>
    </row>
    <row r="330" spans="1:10" x14ac:dyDescent="0.25">
      <c r="A330" s="90"/>
      <c r="B330" s="95"/>
      <c r="C330" s="96" t="s">
        <v>156</v>
      </c>
      <c r="D330" s="95"/>
      <c r="E330" s="94">
        <v>0</v>
      </c>
      <c r="F330" s="97">
        <v>0.68989999999999996</v>
      </c>
      <c r="G330" s="94">
        <v>0</v>
      </c>
      <c r="H330" s="94"/>
      <c r="I330" s="94"/>
      <c r="J330" s="94">
        <v>0</v>
      </c>
    </row>
    <row r="331" spans="1:10" x14ac:dyDescent="0.25">
      <c r="A331" s="90"/>
      <c r="B331" s="95"/>
      <c r="C331" s="96" t="s">
        <v>157</v>
      </c>
      <c r="D331" s="95"/>
      <c r="E331" s="94"/>
      <c r="F331" s="97"/>
      <c r="G331" s="94">
        <f>SUM(G326:G330)</f>
        <v>172.02640500000001</v>
      </c>
      <c r="H331" s="94">
        <f>SUM(H326:H330)</f>
        <v>388.98</v>
      </c>
      <c r="I331" s="94">
        <f>SUM(I326:I330)</f>
        <v>0</v>
      </c>
      <c r="J331" s="94">
        <f>G331+H331+I331</f>
        <v>561.00640500000009</v>
      </c>
    </row>
    <row r="332" spans="1:10" x14ac:dyDescent="0.25">
      <c r="A332" s="90"/>
      <c r="B332" s="95"/>
      <c r="C332" s="96" t="s">
        <v>158</v>
      </c>
      <c r="D332" s="95"/>
      <c r="E332" s="94"/>
      <c r="F332" s="97"/>
      <c r="G332" s="94">
        <f>G331*0.305</f>
        <v>52.468053525000002</v>
      </c>
      <c r="H332" s="94">
        <f>H331*0.305</f>
        <v>118.63890000000001</v>
      </c>
      <c r="I332" s="94">
        <f>I331*0.305</f>
        <v>0</v>
      </c>
      <c r="J332" s="94">
        <f>G332+H332+I332</f>
        <v>171.10695352499999</v>
      </c>
    </row>
    <row r="333" spans="1:10" x14ac:dyDescent="0.25">
      <c r="A333" s="90"/>
      <c r="B333" s="95"/>
      <c r="C333" s="96" t="s">
        <v>159</v>
      </c>
      <c r="D333" s="95"/>
      <c r="E333" s="94"/>
      <c r="F333" s="97"/>
      <c r="G333" s="94">
        <f>SUM(G331:G332)</f>
        <v>224.49445852500003</v>
      </c>
      <c r="H333" s="94">
        <f>SUM(H331:H332)</f>
        <v>507.61890000000005</v>
      </c>
      <c r="I333" s="94">
        <f>SUM(I331:I332)</f>
        <v>0</v>
      </c>
      <c r="J333" s="94">
        <f>G333+H333+I333</f>
        <v>732.11335852500008</v>
      </c>
    </row>
    <row r="334" spans="1:10" x14ac:dyDescent="0.25">
      <c r="A334" s="107"/>
      <c r="B334" s="95"/>
      <c r="C334" s="96"/>
      <c r="D334" s="95"/>
      <c r="E334" s="94"/>
      <c r="F334" s="97"/>
      <c r="G334" s="94"/>
      <c r="H334" s="94"/>
      <c r="I334" s="94"/>
      <c r="J334" s="94"/>
    </row>
    <row r="335" spans="1:10" x14ac:dyDescent="0.25">
      <c r="A335" s="84"/>
      <c r="B335" s="85"/>
      <c r="C335" s="86" t="s">
        <v>349</v>
      </c>
      <c r="D335" s="87" t="s">
        <v>2</v>
      </c>
      <c r="E335" s="88"/>
      <c r="F335" s="89"/>
      <c r="G335" s="88"/>
      <c r="H335" s="88"/>
      <c r="I335" s="88"/>
      <c r="J335" s="88"/>
    </row>
    <row r="336" spans="1:10" ht="47.25" x14ac:dyDescent="0.25">
      <c r="A336" s="90"/>
      <c r="B336" s="91" t="s">
        <v>350</v>
      </c>
      <c r="C336" s="92" t="s">
        <v>351</v>
      </c>
      <c r="D336" s="91" t="s">
        <v>178</v>
      </c>
      <c r="E336" s="124">
        <v>851.01</v>
      </c>
      <c r="F336" s="93" t="s">
        <v>196</v>
      </c>
      <c r="G336" s="94"/>
      <c r="H336" s="94">
        <f>E336*F336</f>
        <v>851.01</v>
      </c>
      <c r="I336" s="94"/>
      <c r="J336" s="94">
        <f>G336+H336+I336</f>
        <v>851.01</v>
      </c>
    </row>
    <row r="337" spans="1:10" x14ac:dyDescent="0.25">
      <c r="A337" s="90"/>
      <c r="B337" s="91" t="s">
        <v>169</v>
      </c>
      <c r="C337" s="92" t="s">
        <v>168</v>
      </c>
      <c r="D337" s="91" t="s">
        <v>154</v>
      </c>
      <c r="E337" s="124">
        <v>8.92</v>
      </c>
      <c r="F337" s="97">
        <v>3.5</v>
      </c>
      <c r="G337" s="94">
        <f>E337*F337</f>
        <v>31.22</v>
      </c>
      <c r="H337" s="94"/>
      <c r="I337" s="94"/>
      <c r="J337" s="94">
        <f>G337+H337+I337</f>
        <v>31.22</v>
      </c>
    </row>
    <row r="338" spans="1:10" x14ac:dyDescent="0.25">
      <c r="A338" s="90"/>
      <c r="B338" s="95" t="s">
        <v>162</v>
      </c>
      <c r="C338" s="96" t="s">
        <v>163</v>
      </c>
      <c r="D338" s="95" t="s">
        <v>154</v>
      </c>
      <c r="E338" s="125">
        <v>12.69</v>
      </c>
      <c r="F338" s="97">
        <v>3.5</v>
      </c>
      <c r="G338" s="94">
        <f>E338*F338</f>
        <v>44.414999999999999</v>
      </c>
      <c r="H338" s="94"/>
      <c r="I338" s="94"/>
      <c r="J338" s="94">
        <f>G338+H338+I338</f>
        <v>44.414999999999999</v>
      </c>
    </row>
    <row r="339" spans="1:10" x14ac:dyDescent="0.25">
      <c r="A339" s="90"/>
      <c r="B339" s="95"/>
      <c r="C339" s="96" t="s">
        <v>155</v>
      </c>
      <c r="D339" s="95"/>
      <c r="E339" s="94">
        <v>0</v>
      </c>
      <c r="F339" s="97">
        <v>1.6535</v>
      </c>
      <c r="G339" s="94">
        <f>SUM(G337:G338)*F339</f>
        <v>125.06247249999998</v>
      </c>
      <c r="H339" s="94"/>
      <c r="I339" s="94"/>
      <c r="J339" s="94">
        <v>0</v>
      </c>
    </row>
    <row r="340" spans="1:10" x14ac:dyDescent="0.25">
      <c r="A340" s="90"/>
      <c r="B340" s="95"/>
      <c r="C340" s="96" t="s">
        <v>156</v>
      </c>
      <c r="D340" s="95"/>
      <c r="E340" s="94">
        <v>0</v>
      </c>
      <c r="F340" s="97">
        <v>0.68989999999999996</v>
      </c>
      <c r="G340" s="94">
        <v>0</v>
      </c>
      <c r="H340" s="94"/>
      <c r="I340" s="94"/>
      <c r="J340" s="94">
        <v>0</v>
      </c>
    </row>
    <row r="341" spans="1:10" x14ac:dyDescent="0.25">
      <c r="A341" s="90"/>
      <c r="B341" s="95"/>
      <c r="C341" s="96" t="s">
        <v>157</v>
      </c>
      <c r="D341" s="95"/>
      <c r="E341" s="94"/>
      <c r="F341" s="97"/>
      <c r="G341" s="94">
        <f>SUM(G336:G340)</f>
        <v>200.69747249999998</v>
      </c>
      <c r="H341" s="94">
        <f>SUM(H336:H340)</f>
        <v>851.01</v>
      </c>
      <c r="I341" s="94">
        <f>SUM(I336:I340)</f>
        <v>0</v>
      </c>
      <c r="J341" s="94">
        <f>G341+H341+I341</f>
        <v>1051.7074725</v>
      </c>
    </row>
    <row r="342" spans="1:10" x14ac:dyDescent="0.25">
      <c r="A342" s="90"/>
      <c r="B342" s="95"/>
      <c r="C342" s="96" t="s">
        <v>158</v>
      </c>
      <c r="D342" s="95"/>
      <c r="E342" s="94"/>
      <c r="F342" s="97"/>
      <c r="G342" s="94">
        <f>G341*0.305</f>
        <v>61.212729112499993</v>
      </c>
      <c r="H342" s="94">
        <f>H341*0.305</f>
        <v>259.55804999999998</v>
      </c>
      <c r="I342" s="94">
        <f>I341*0.305</f>
        <v>0</v>
      </c>
      <c r="J342" s="94">
        <f>G342+H342+I342</f>
        <v>320.77077911249995</v>
      </c>
    </row>
    <row r="343" spans="1:10" x14ac:dyDescent="0.25">
      <c r="A343" s="90"/>
      <c r="B343" s="95"/>
      <c r="C343" s="96" t="s">
        <v>159</v>
      </c>
      <c r="D343" s="95"/>
      <c r="E343" s="94"/>
      <c r="F343" s="97"/>
      <c r="G343" s="94">
        <f>SUM(G341:G342)</f>
        <v>261.91020161249997</v>
      </c>
      <c r="H343" s="94">
        <f>SUM(H341:H342)</f>
        <v>1110.5680499999999</v>
      </c>
      <c r="I343" s="94">
        <f>SUM(I341:I342)</f>
        <v>0</v>
      </c>
      <c r="J343" s="94">
        <f>G343+H343+I343</f>
        <v>1372.4782516124999</v>
      </c>
    </row>
    <row r="344" spans="1:10" x14ac:dyDescent="0.25">
      <c r="A344" s="107"/>
      <c r="B344" s="95"/>
      <c r="C344" s="96"/>
      <c r="D344" s="95"/>
      <c r="E344" s="94"/>
      <c r="F344" s="97"/>
      <c r="G344" s="94"/>
      <c r="H344" s="94"/>
      <c r="I344" s="94"/>
      <c r="J344" s="94"/>
    </row>
    <row r="345" spans="1:10" x14ac:dyDescent="0.25">
      <c r="A345" s="84"/>
      <c r="B345" s="85"/>
      <c r="C345" s="86" t="s">
        <v>352</v>
      </c>
      <c r="D345" s="87" t="s">
        <v>2</v>
      </c>
      <c r="E345" s="88"/>
      <c r="F345" s="89"/>
      <c r="G345" s="88"/>
      <c r="H345" s="88"/>
      <c r="I345" s="88"/>
      <c r="J345" s="88"/>
    </row>
    <row r="346" spans="1:10" ht="47.25" x14ac:dyDescent="0.25">
      <c r="A346" s="90"/>
      <c r="B346" s="91">
        <v>39762</v>
      </c>
      <c r="C346" s="92" t="s">
        <v>353</v>
      </c>
      <c r="D346" s="91" t="s">
        <v>178</v>
      </c>
      <c r="E346" s="124">
        <v>662.97</v>
      </c>
      <c r="F346" s="93" t="s">
        <v>196</v>
      </c>
      <c r="G346" s="94"/>
      <c r="H346" s="94">
        <f>E346*F346</f>
        <v>662.97</v>
      </c>
      <c r="I346" s="94"/>
      <c r="J346" s="94">
        <f>G346+H346+I346</f>
        <v>662.97</v>
      </c>
    </row>
    <row r="347" spans="1:10" x14ac:dyDescent="0.25">
      <c r="A347" s="90"/>
      <c r="B347" s="91" t="s">
        <v>169</v>
      </c>
      <c r="C347" s="92" t="s">
        <v>168</v>
      </c>
      <c r="D347" s="91" t="s">
        <v>154</v>
      </c>
      <c r="E347" s="124">
        <v>8.92</v>
      </c>
      <c r="F347" s="97">
        <v>3.5</v>
      </c>
      <c r="G347" s="94">
        <f>E347*F347</f>
        <v>31.22</v>
      </c>
      <c r="H347" s="94"/>
      <c r="I347" s="94"/>
      <c r="J347" s="94">
        <f>G347+H347+I347</f>
        <v>31.22</v>
      </c>
    </row>
    <row r="348" spans="1:10" x14ac:dyDescent="0.25">
      <c r="A348" s="90"/>
      <c r="B348" s="95" t="s">
        <v>162</v>
      </c>
      <c r="C348" s="96" t="s">
        <v>163</v>
      </c>
      <c r="D348" s="95" t="s">
        <v>154</v>
      </c>
      <c r="E348" s="125">
        <v>12.69</v>
      </c>
      <c r="F348" s="97">
        <v>3.5</v>
      </c>
      <c r="G348" s="94">
        <f>E348*F348</f>
        <v>44.414999999999999</v>
      </c>
      <c r="H348" s="94"/>
      <c r="I348" s="94"/>
      <c r="J348" s="94">
        <f>G348+H348+I348</f>
        <v>44.414999999999999</v>
      </c>
    </row>
    <row r="349" spans="1:10" x14ac:dyDescent="0.25">
      <c r="A349" s="90"/>
      <c r="B349" s="95"/>
      <c r="C349" s="96" t="s">
        <v>155</v>
      </c>
      <c r="D349" s="95"/>
      <c r="E349" s="94">
        <v>0</v>
      </c>
      <c r="F349" s="97">
        <v>1.6535</v>
      </c>
      <c r="G349" s="94">
        <f>SUM(G347:G348)*F349</f>
        <v>125.06247249999998</v>
      </c>
      <c r="H349" s="94"/>
      <c r="I349" s="94"/>
      <c r="J349" s="94">
        <v>0</v>
      </c>
    </row>
    <row r="350" spans="1:10" x14ac:dyDescent="0.25">
      <c r="A350" s="90"/>
      <c r="B350" s="95"/>
      <c r="C350" s="96" t="s">
        <v>156</v>
      </c>
      <c r="D350" s="95"/>
      <c r="E350" s="94">
        <v>0</v>
      </c>
      <c r="F350" s="97">
        <v>0.68989999999999996</v>
      </c>
      <c r="G350" s="94">
        <v>0</v>
      </c>
      <c r="H350" s="94"/>
      <c r="I350" s="94"/>
      <c r="J350" s="94">
        <v>0</v>
      </c>
    </row>
    <row r="351" spans="1:10" x14ac:dyDescent="0.25">
      <c r="A351" s="90"/>
      <c r="B351" s="95"/>
      <c r="C351" s="96" t="s">
        <v>157</v>
      </c>
      <c r="D351" s="95"/>
      <c r="E351" s="94"/>
      <c r="F351" s="97"/>
      <c r="G351" s="94">
        <f>SUM(G346:G350)</f>
        <v>200.69747249999998</v>
      </c>
      <c r="H351" s="94">
        <f>SUM(H346:H350)</f>
        <v>662.97</v>
      </c>
      <c r="I351" s="94">
        <f>SUM(I346:I350)</f>
        <v>0</v>
      </c>
      <c r="J351" s="94">
        <f>G351+H351+I351</f>
        <v>863.66747250000003</v>
      </c>
    </row>
    <row r="352" spans="1:10" x14ac:dyDescent="0.25">
      <c r="A352" s="90"/>
      <c r="B352" s="95"/>
      <c r="C352" s="96" t="s">
        <v>158</v>
      </c>
      <c r="D352" s="95"/>
      <c r="E352" s="94"/>
      <c r="F352" s="97"/>
      <c r="G352" s="94">
        <f>G351*0.305</f>
        <v>61.212729112499993</v>
      </c>
      <c r="H352" s="94">
        <f>H351*0.305</f>
        <v>202.20585</v>
      </c>
      <c r="I352" s="94">
        <f>I351*0.305</f>
        <v>0</v>
      </c>
      <c r="J352" s="94">
        <f>G352+H352+I352</f>
        <v>263.41857911249997</v>
      </c>
    </row>
    <row r="353" spans="1:10" x14ac:dyDescent="0.25">
      <c r="A353" s="90"/>
      <c r="B353" s="95"/>
      <c r="C353" s="96" t="s">
        <v>159</v>
      </c>
      <c r="D353" s="95"/>
      <c r="E353" s="94"/>
      <c r="F353" s="97"/>
      <c r="G353" s="94">
        <f>SUM(G351:G352)</f>
        <v>261.91020161249997</v>
      </c>
      <c r="H353" s="94">
        <f>SUM(H351:H352)</f>
        <v>865.17585000000008</v>
      </c>
      <c r="I353" s="94">
        <f>SUM(I351:I352)</f>
        <v>0</v>
      </c>
      <c r="J353" s="94">
        <f>G353+H353+I353</f>
        <v>1127.0860516125001</v>
      </c>
    </row>
    <row r="354" spans="1:10" x14ac:dyDescent="0.25">
      <c r="A354" s="107"/>
      <c r="B354" s="95"/>
      <c r="C354" s="96"/>
      <c r="D354" s="95"/>
      <c r="E354" s="94"/>
      <c r="F354" s="97"/>
      <c r="G354" s="94"/>
      <c r="H354" s="94"/>
      <c r="I354" s="94"/>
      <c r="J354" s="94"/>
    </row>
    <row r="355" spans="1:10" x14ac:dyDescent="0.25">
      <c r="A355" s="84"/>
      <c r="B355" s="85"/>
      <c r="C355" s="86" t="s">
        <v>355</v>
      </c>
      <c r="D355" s="87" t="s">
        <v>2</v>
      </c>
      <c r="E355" s="88"/>
      <c r="F355" s="89"/>
      <c r="G355" s="88"/>
      <c r="H355" s="88"/>
      <c r="I355" s="88"/>
      <c r="J355" s="88"/>
    </row>
    <row r="356" spans="1:10" ht="47.25" x14ac:dyDescent="0.25">
      <c r="A356" s="90"/>
      <c r="B356" s="91" t="s">
        <v>356</v>
      </c>
      <c r="C356" s="92" t="s">
        <v>357</v>
      </c>
      <c r="D356" s="91" t="s">
        <v>178</v>
      </c>
      <c r="E356" s="124">
        <v>663.13</v>
      </c>
      <c r="F356" s="93" t="s">
        <v>196</v>
      </c>
      <c r="G356" s="94"/>
      <c r="H356" s="94">
        <f>E356*F356</f>
        <v>663.13</v>
      </c>
      <c r="I356" s="94"/>
      <c r="J356" s="94">
        <f>G356+H356+I356</f>
        <v>663.13</v>
      </c>
    </row>
    <row r="357" spans="1:10" x14ac:dyDescent="0.25">
      <c r="A357" s="90"/>
      <c r="B357" s="91" t="s">
        <v>169</v>
      </c>
      <c r="C357" s="92" t="s">
        <v>168</v>
      </c>
      <c r="D357" s="91" t="s">
        <v>154</v>
      </c>
      <c r="E357" s="124">
        <v>8.92</v>
      </c>
      <c r="F357" s="97">
        <v>4</v>
      </c>
      <c r="G357" s="94">
        <f>E357*F357</f>
        <v>35.68</v>
      </c>
      <c r="H357" s="94"/>
      <c r="I357" s="94"/>
      <c r="J357" s="94">
        <f>G357+H357+I357</f>
        <v>35.68</v>
      </c>
    </row>
    <row r="358" spans="1:10" x14ac:dyDescent="0.25">
      <c r="A358" s="90"/>
      <c r="B358" s="95" t="s">
        <v>162</v>
      </c>
      <c r="C358" s="96" t="s">
        <v>163</v>
      </c>
      <c r="D358" s="95" t="s">
        <v>154</v>
      </c>
      <c r="E358" s="125">
        <v>12.69</v>
      </c>
      <c r="F358" s="97">
        <v>4</v>
      </c>
      <c r="G358" s="94">
        <f>E358*F358</f>
        <v>50.76</v>
      </c>
      <c r="H358" s="94"/>
      <c r="I358" s="94"/>
      <c r="J358" s="94">
        <f>G358+H358+I358</f>
        <v>50.76</v>
      </c>
    </row>
    <row r="359" spans="1:10" x14ac:dyDescent="0.25">
      <c r="A359" s="90"/>
      <c r="B359" s="95"/>
      <c r="C359" s="96" t="s">
        <v>155</v>
      </c>
      <c r="D359" s="95"/>
      <c r="E359" s="94">
        <v>0</v>
      </c>
      <c r="F359" s="97">
        <v>1.6535</v>
      </c>
      <c r="G359" s="94">
        <f>SUM(G357:G358)*F359</f>
        <v>142.92854</v>
      </c>
      <c r="H359" s="94"/>
      <c r="I359" s="94"/>
      <c r="J359" s="94">
        <v>0</v>
      </c>
    </row>
    <row r="360" spans="1:10" x14ac:dyDescent="0.25">
      <c r="A360" s="90"/>
      <c r="B360" s="95"/>
      <c r="C360" s="96" t="s">
        <v>156</v>
      </c>
      <c r="D360" s="95"/>
      <c r="E360" s="94">
        <v>0</v>
      </c>
      <c r="F360" s="97">
        <v>0.68989999999999996</v>
      </c>
      <c r="G360" s="94">
        <v>0</v>
      </c>
      <c r="H360" s="94"/>
      <c r="I360" s="94"/>
      <c r="J360" s="94">
        <v>0</v>
      </c>
    </row>
    <row r="361" spans="1:10" x14ac:dyDescent="0.25">
      <c r="A361" s="90"/>
      <c r="B361" s="95"/>
      <c r="C361" s="96" t="s">
        <v>157</v>
      </c>
      <c r="D361" s="95"/>
      <c r="E361" s="94"/>
      <c r="F361" s="97"/>
      <c r="G361" s="94">
        <f>SUM(G356:G360)</f>
        <v>229.36854</v>
      </c>
      <c r="H361" s="94">
        <f>SUM(H356:H360)</f>
        <v>663.13</v>
      </c>
      <c r="I361" s="94">
        <f>SUM(I356:I360)</f>
        <v>0</v>
      </c>
      <c r="J361" s="94">
        <f>G361+H361+I361</f>
        <v>892.49854000000005</v>
      </c>
    </row>
    <row r="362" spans="1:10" x14ac:dyDescent="0.25">
      <c r="A362" s="90"/>
      <c r="B362" s="95"/>
      <c r="C362" s="96" t="s">
        <v>158</v>
      </c>
      <c r="D362" s="95"/>
      <c r="E362" s="94"/>
      <c r="F362" s="97"/>
      <c r="G362" s="94">
        <f>G361*0.305</f>
        <v>69.957404699999998</v>
      </c>
      <c r="H362" s="94">
        <f>H361*0.305</f>
        <v>202.25465</v>
      </c>
      <c r="I362" s="94">
        <f>I361*0.305</f>
        <v>0</v>
      </c>
      <c r="J362" s="94">
        <f>G362+H362+I362</f>
        <v>272.21205470000001</v>
      </c>
    </row>
    <row r="363" spans="1:10" x14ac:dyDescent="0.25">
      <c r="A363" s="90"/>
      <c r="B363" s="95"/>
      <c r="C363" s="96" t="s">
        <v>159</v>
      </c>
      <c r="D363" s="95"/>
      <c r="E363" s="94"/>
      <c r="F363" s="97"/>
      <c r="G363" s="94">
        <f>SUM(G361:G362)</f>
        <v>299.32594469999998</v>
      </c>
      <c r="H363" s="94">
        <f>SUM(H361:H362)</f>
        <v>865.38464999999997</v>
      </c>
      <c r="I363" s="94">
        <f>SUM(I361:I362)</f>
        <v>0</v>
      </c>
      <c r="J363" s="94">
        <f>G363+H363+I363</f>
        <v>1164.7105947</v>
      </c>
    </row>
    <row r="364" spans="1:10" x14ac:dyDescent="0.25">
      <c r="A364" s="107"/>
      <c r="B364" s="95"/>
      <c r="C364" s="96"/>
      <c r="D364" s="95"/>
      <c r="E364" s="94"/>
      <c r="F364" s="97"/>
      <c r="G364" s="94"/>
      <c r="H364" s="94"/>
      <c r="I364" s="94"/>
      <c r="J364" s="94"/>
    </row>
    <row r="365" spans="1:10" x14ac:dyDescent="0.25">
      <c r="A365" s="84"/>
      <c r="B365" s="85"/>
      <c r="C365" s="86" t="s">
        <v>358</v>
      </c>
      <c r="D365" s="87" t="s">
        <v>2</v>
      </c>
      <c r="E365" s="88"/>
      <c r="F365" s="89"/>
      <c r="G365" s="88"/>
      <c r="H365" s="88"/>
      <c r="I365" s="88"/>
      <c r="J365" s="88"/>
    </row>
    <row r="366" spans="1:10" x14ac:dyDescent="0.25">
      <c r="A366" s="90"/>
      <c r="B366" s="91" t="s">
        <v>221</v>
      </c>
      <c r="C366" s="92" t="s">
        <v>359</v>
      </c>
      <c r="D366" s="91" t="s">
        <v>178</v>
      </c>
      <c r="E366" s="124">
        <v>1800</v>
      </c>
      <c r="F366" s="93" t="s">
        <v>196</v>
      </c>
      <c r="G366" s="94"/>
      <c r="H366" s="94">
        <f>E366*F366</f>
        <v>1800</v>
      </c>
      <c r="I366" s="94"/>
      <c r="J366" s="94">
        <f>G366+H366+I366</f>
        <v>1800</v>
      </c>
    </row>
    <row r="367" spans="1:10" x14ac:dyDescent="0.25">
      <c r="A367" s="90"/>
      <c r="B367" s="91" t="s">
        <v>169</v>
      </c>
      <c r="C367" s="92" t="s">
        <v>168</v>
      </c>
      <c r="D367" s="91" t="s">
        <v>154</v>
      </c>
      <c r="E367" s="124">
        <v>8.92</v>
      </c>
      <c r="F367" s="97">
        <v>1</v>
      </c>
      <c r="G367" s="94">
        <f>E367*F367</f>
        <v>8.92</v>
      </c>
      <c r="H367" s="94"/>
      <c r="I367" s="94"/>
      <c r="J367" s="94">
        <f>G367+H367+I367</f>
        <v>8.92</v>
      </c>
    </row>
    <row r="368" spans="1:10" x14ac:dyDescent="0.25">
      <c r="A368" s="90"/>
      <c r="B368" s="95" t="s">
        <v>162</v>
      </c>
      <c r="C368" s="96" t="s">
        <v>163</v>
      </c>
      <c r="D368" s="95" t="s">
        <v>154</v>
      </c>
      <c r="E368" s="125">
        <v>12.69</v>
      </c>
      <c r="F368" s="97">
        <v>1</v>
      </c>
      <c r="G368" s="94">
        <f>E368*F368</f>
        <v>12.69</v>
      </c>
      <c r="H368" s="94"/>
      <c r="I368" s="94"/>
      <c r="J368" s="94">
        <f>G368+H368+I368</f>
        <v>12.69</v>
      </c>
    </row>
    <row r="369" spans="1:10" x14ac:dyDescent="0.25">
      <c r="A369" s="90"/>
      <c r="B369" s="95"/>
      <c r="C369" s="96" t="s">
        <v>155</v>
      </c>
      <c r="D369" s="95"/>
      <c r="E369" s="94">
        <v>0</v>
      </c>
      <c r="F369" s="97">
        <v>1.6535</v>
      </c>
      <c r="G369" s="94">
        <f>SUM(G367:G368)*F369</f>
        <v>35.732135</v>
      </c>
      <c r="H369" s="94"/>
      <c r="I369" s="94"/>
      <c r="J369" s="94">
        <v>0</v>
      </c>
    </row>
    <row r="370" spans="1:10" x14ac:dyDescent="0.25">
      <c r="A370" s="90"/>
      <c r="B370" s="95"/>
      <c r="C370" s="96" t="s">
        <v>156</v>
      </c>
      <c r="D370" s="95"/>
      <c r="E370" s="94">
        <v>0</v>
      </c>
      <c r="F370" s="97">
        <v>0.68989999999999996</v>
      </c>
      <c r="G370" s="94">
        <v>0</v>
      </c>
      <c r="H370" s="94"/>
      <c r="I370" s="94"/>
      <c r="J370" s="94">
        <v>0</v>
      </c>
    </row>
    <row r="371" spans="1:10" x14ac:dyDescent="0.25">
      <c r="A371" s="90"/>
      <c r="B371" s="95"/>
      <c r="C371" s="96" t="s">
        <v>157</v>
      </c>
      <c r="D371" s="95"/>
      <c r="E371" s="94"/>
      <c r="F371" s="97"/>
      <c r="G371" s="94">
        <f>SUM(G366:G370)</f>
        <v>57.342134999999999</v>
      </c>
      <c r="H371" s="94">
        <f>SUM(H366:H370)</f>
        <v>1800</v>
      </c>
      <c r="I371" s="94">
        <f>SUM(I366:I370)</f>
        <v>0</v>
      </c>
      <c r="J371" s="94">
        <f>G371+H371+I371</f>
        <v>1857.3421350000001</v>
      </c>
    </row>
    <row r="372" spans="1:10" x14ac:dyDescent="0.25">
      <c r="A372" s="90"/>
      <c r="B372" s="95"/>
      <c r="C372" s="96" t="s">
        <v>158</v>
      </c>
      <c r="D372" s="95"/>
      <c r="E372" s="94"/>
      <c r="F372" s="97"/>
      <c r="G372" s="94">
        <f>G371*0.305</f>
        <v>17.489351174999999</v>
      </c>
      <c r="H372" s="94">
        <f>H371*0.305</f>
        <v>549</v>
      </c>
      <c r="I372" s="94">
        <f>I371*0.305</f>
        <v>0</v>
      </c>
      <c r="J372" s="94">
        <f>G372+H372+I372</f>
        <v>566.48935117500002</v>
      </c>
    </row>
    <row r="373" spans="1:10" x14ac:dyDescent="0.25">
      <c r="A373" s="90"/>
      <c r="B373" s="95"/>
      <c r="C373" s="96" t="s">
        <v>159</v>
      </c>
      <c r="D373" s="95"/>
      <c r="E373" s="94"/>
      <c r="F373" s="97"/>
      <c r="G373" s="94">
        <f>SUM(G371:G372)</f>
        <v>74.831486174999995</v>
      </c>
      <c r="H373" s="94">
        <f>SUM(H371:H372)</f>
        <v>2349</v>
      </c>
      <c r="I373" s="94">
        <f>SUM(I371:I372)</f>
        <v>0</v>
      </c>
      <c r="J373" s="94">
        <f>G373+H373+I373</f>
        <v>2423.831486175</v>
      </c>
    </row>
    <row r="374" spans="1:10" x14ac:dyDescent="0.25">
      <c r="A374" s="107"/>
      <c r="B374" s="95"/>
      <c r="C374" s="96"/>
      <c r="D374" s="95"/>
      <c r="E374" s="94"/>
      <c r="F374" s="97"/>
      <c r="G374" s="94"/>
      <c r="H374" s="94"/>
      <c r="I374" s="94"/>
      <c r="J374" s="94"/>
    </row>
    <row r="375" spans="1:10" x14ac:dyDescent="0.25">
      <c r="A375" s="84"/>
      <c r="B375" s="85"/>
      <c r="C375" s="86" t="s">
        <v>360</v>
      </c>
      <c r="D375" s="87" t="s">
        <v>2</v>
      </c>
      <c r="E375" s="88"/>
      <c r="F375" s="89"/>
      <c r="G375" s="88"/>
      <c r="H375" s="88"/>
      <c r="I375" s="88"/>
      <c r="J375" s="88"/>
    </row>
    <row r="376" spans="1:10" ht="47.25" x14ac:dyDescent="0.25">
      <c r="A376" s="90"/>
      <c r="B376" s="91">
        <v>39232</v>
      </c>
      <c r="C376" s="92" t="s">
        <v>361</v>
      </c>
      <c r="D376" s="91" t="s">
        <v>184</v>
      </c>
      <c r="E376" s="124">
        <v>12.96</v>
      </c>
      <c r="F376" s="130">
        <v>12</v>
      </c>
      <c r="G376" s="94"/>
      <c r="H376" s="94">
        <f>E376*F376</f>
        <v>155.52000000000001</v>
      </c>
      <c r="I376" s="94"/>
      <c r="J376" s="94">
        <f>G376+H376+I376</f>
        <v>155.52000000000001</v>
      </c>
    </row>
    <row r="377" spans="1:10" ht="31.5" x14ac:dyDescent="0.25">
      <c r="A377" s="90"/>
      <c r="B377" s="91">
        <v>2618</v>
      </c>
      <c r="C377" s="92" t="s">
        <v>362</v>
      </c>
      <c r="D377" s="91" t="s">
        <v>2</v>
      </c>
      <c r="E377" s="124">
        <v>14</v>
      </c>
      <c r="F377" s="131">
        <v>1</v>
      </c>
      <c r="G377" s="94"/>
      <c r="H377" s="94">
        <f>E377*F377</f>
        <v>14</v>
      </c>
      <c r="I377" s="94"/>
      <c r="J377" s="94">
        <f>G377+H377+I377</f>
        <v>14</v>
      </c>
    </row>
    <row r="378" spans="1:10" x14ac:dyDescent="0.25">
      <c r="A378" s="90"/>
      <c r="B378" s="91">
        <v>39177</v>
      </c>
      <c r="C378" s="92" t="s">
        <v>363</v>
      </c>
      <c r="D378" s="91" t="s">
        <v>2</v>
      </c>
      <c r="E378" s="124">
        <v>1.27</v>
      </c>
      <c r="F378" s="131">
        <v>3</v>
      </c>
      <c r="G378" s="94"/>
      <c r="H378" s="94">
        <f t="shared" ref="H378:H382" si="4">E378*F378</f>
        <v>3.81</v>
      </c>
      <c r="I378" s="94"/>
      <c r="J378" s="94">
        <f t="shared" ref="J378:J382" si="5">G378+H378+I378</f>
        <v>3.81</v>
      </c>
    </row>
    <row r="379" spans="1:10" ht="31.5" x14ac:dyDescent="0.25">
      <c r="A379" s="90"/>
      <c r="B379" s="91">
        <v>21135</v>
      </c>
      <c r="C379" s="92" t="s">
        <v>364</v>
      </c>
      <c r="D379" s="91" t="s">
        <v>184</v>
      </c>
      <c r="E379" s="124">
        <v>23.02</v>
      </c>
      <c r="F379" s="131">
        <v>3</v>
      </c>
      <c r="G379" s="94"/>
      <c r="H379" s="94">
        <f t="shared" si="4"/>
        <v>69.06</v>
      </c>
      <c r="I379" s="94"/>
      <c r="J379" s="94">
        <f t="shared" si="5"/>
        <v>69.06</v>
      </c>
    </row>
    <row r="380" spans="1:10" x14ac:dyDescent="0.25">
      <c r="A380" s="90"/>
      <c r="B380" s="91">
        <v>34709</v>
      </c>
      <c r="C380" s="92" t="s">
        <v>365</v>
      </c>
      <c r="D380" s="91" t="s">
        <v>2</v>
      </c>
      <c r="E380" s="124">
        <v>44.19</v>
      </c>
      <c r="F380" s="131">
        <v>1</v>
      </c>
      <c r="G380" s="94"/>
      <c r="H380" s="94">
        <f t="shared" si="4"/>
        <v>44.19</v>
      </c>
      <c r="I380" s="94"/>
      <c r="J380" s="94">
        <f t="shared" si="5"/>
        <v>44.19</v>
      </c>
    </row>
    <row r="381" spans="1:10" ht="31.5" x14ac:dyDescent="0.25">
      <c r="A381" s="90"/>
      <c r="B381" s="91">
        <v>2639</v>
      </c>
      <c r="C381" s="92" t="s">
        <v>366</v>
      </c>
      <c r="D381" s="91" t="s">
        <v>2</v>
      </c>
      <c r="E381" s="124">
        <v>3.51</v>
      </c>
      <c r="F381" s="131">
        <v>1</v>
      </c>
      <c r="G381" s="94"/>
      <c r="H381" s="94">
        <f t="shared" si="4"/>
        <v>3.51</v>
      </c>
      <c r="I381" s="94"/>
      <c r="J381" s="94">
        <f t="shared" si="5"/>
        <v>3.51</v>
      </c>
    </row>
    <row r="382" spans="1:10" x14ac:dyDescent="0.25">
      <c r="A382" s="90"/>
      <c r="B382" s="91" t="s">
        <v>368</v>
      </c>
      <c r="C382" s="92" t="s">
        <v>367</v>
      </c>
      <c r="D382" s="91" t="s">
        <v>2</v>
      </c>
      <c r="E382" s="124">
        <v>132</v>
      </c>
      <c r="F382" s="131">
        <v>1</v>
      </c>
      <c r="G382" s="94"/>
      <c r="H382" s="94">
        <f t="shared" si="4"/>
        <v>132</v>
      </c>
      <c r="I382" s="94"/>
      <c r="J382" s="94">
        <f t="shared" si="5"/>
        <v>132</v>
      </c>
    </row>
    <row r="383" spans="1:10" x14ac:dyDescent="0.25">
      <c r="A383" s="90"/>
      <c r="B383" s="91" t="s">
        <v>169</v>
      </c>
      <c r="C383" s="92" t="s">
        <v>168</v>
      </c>
      <c r="D383" s="91" t="s">
        <v>154</v>
      </c>
      <c r="E383" s="124">
        <v>8.92</v>
      </c>
      <c r="F383" s="97">
        <v>5</v>
      </c>
      <c r="G383" s="94">
        <f>E383*F383</f>
        <v>44.6</v>
      </c>
      <c r="H383" s="94"/>
      <c r="I383" s="94"/>
      <c r="J383" s="94">
        <f>G383+H383+I383</f>
        <v>44.6</v>
      </c>
    </row>
    <row r="384" spans="1:10" x14ac:dyDescent="0.25">
      <c r="A384" s="90"/>
      <c r="B384" s="95" t="s">
        <v>162</v>
      </c>
      <c r="C384" s="96" t="s">
        <v>163</v>
      </c>
      <c r="D384" s="95" t="s">
        <v>154</v>
      </c>
      <c r="E384" s="125">
        <v>12.69</v>
      </c>
      <c r="F384" s="97">
        <v>5</v>
      </c>
      <c r="G384" s="94">
        <f>E384*F384</f>
        <v>63.449999999999996</v>
      </c>
      <c r="H384" s="94"/>
      <c r="I384" s="94"/>
      <c r="J384" s="94">
        <f>G384+H384+I384</f>
        <v>63.449999999999996</v>
      </c>
    </row>
    <row r="385" spans="1:10" x14ac:dyDescent="0.25">
      <c r="A385" s="90"/>
      <c r="B385" s="95"/>
      <c r="C385" s="96" t="s">
        <v>155</v>
      </c>
      <c r="D385" s="95"/>
      <c r="E385" s="94">
        <v>0</v>
      </c>
      <c r="F385" s="97">
        <v>1.6535</v>
      </c>
      <c r="G385" s="94">
        <f>SUM(G383:G384)*F385</f>
        <v>178.660675</v>
      </c>
      <c r="H385" s="94"/>
      <c r="I385" s="94"/>
      <c r="J385" s="94">
        <v>0</v>
      </c>
    </row>
    <row r="386" spans="1:10" x14ac:dyDescent="0.25">
      <c r="A386" s="90"/>
      <c r="B386" s="95"/>
      <c r="C386" s="96" t="s">
        <v>156</v>
      </c>
      <c r="D386" s="95"/>
      <c r="E386" s="94">
        <v>0</v>
      </c>
      <c r="F386" s="97">
        <v>0.68989999999999996</v>
      </c>
      <c r="G386" s="94">
        <v>0</v>
      </c>
      <c r="H386" s="94"/>
      <c r="I386" s="94"/>
      <c r="J386" s="94">
        <v>0</v>
      </c>
    </row>
    <row r="387" spans="1:10" x14ac:dyDescent="0.25">
      <c r="A387" s="90"/>
      <c r="B387" s="95"/>
      <c r="C387" s="96" t="s">
        <v>157</v>
      </c>
      <c r="D387" s="95"/>
      <c r="E387" s="94"/>
      <c r="F387" s="97"/>
      <c r="G387" s="94">
        <f>SUM(G376:G386)</f>
        <v>286.71067499999998</v>
      </c>
      <c r="H387" s="94">
        <f>SUM(H376:H386)</f>
        <v>422.09000000000003</v>
      </c>
      <c r="I387" s="94">
        <f>SUM(I376:I386)</f>
        <v>0</v>
      </c>
      <c r="J387" s="94">
        <f>G387+H387+I387</f>
        <v>708.80067499999996</v>
      </c>
    </row>
    <row r="388" spans="1:10" x14ac:dyDescent="0.25">
      <c r="A388" s="90"/>
      <c r="B388" s="95"/>
      <c r="C388" s="96" t="s">
        <v>158</v>
      </c>
      <c r="D388" s="95"/>
      <c r="E388" s="94"/>
      <c r="F388" s="97"/>
      <c r="G388" s="94">
        <f>G387*0.305</f>
        <v>87.446755874999994</v>
      </c>
      <c r="H388" s="94">
        <f>H387*0.305</f>
        <v>128.73745</v>
      </c>
      <c r="I388" s="94">
        <f>I387*0.305</f>
        <v>0</v>
      </c>
      <c r="J388" s="94">
        <f>G388+H388+I388</f>
        <v>216.18420587499998</v>
      </c>
    </row>
    <row r="389" spans="1:10" x14ac:dyDescent="0.25">
      <c r="A389" s="90"/>
      <c r="B389" s="95"/>
      <c r="C389" s="96" t="s">
        <v>159</v>
      </c>
      <c r="D389" s="95"/>
      <c r="E389" s="94"/>
      <c r="F389" s="97"/>
      <c r="G389" s="94">
        <f>SUM(G387:G388)</f>
        <v>374.15743087499999</v>
      </c>
      <c r="H389" s="94">
        <f>SUM(H387:H388)</f>
        <v>550.82745</v>
      </c>
      <c r="I389" s="94">
        <f>SUM(I387:I388)</f>
        <v>0</v>
      </c>
      <c r="J389" s="94">
        <f>G389+H389+I389</f>
        <v>924.98488087500004</v>
      </c>
    </row>
    <row r="390" spans="1:10" x14ac:dyDescent="0.25">
      <c r="A390" s="90"/>
      <c r="B390" s="95"/>
      <c r="C390" s="96"/>
      <c r="D390" s="95"/>
      <c r="E390" s="94"/>
      <c r="F390" s="97"/>
      <c r="G390" s="94"/>
      <c r="H390" s="94"/>
      <c r="I390" s="94"/>
      <c r="J390" s="94"/>
    </row>
    <row r="391" spans="1:10" x14ac:dyDescent="0.25">
      <c r="A391" s="84"/>
      <c r="B391" s="85"/>
      <c r="C391" s="86" t="s">
        <v>390</v>
      </c>
      <c r="D391" s="87" t="s">
        <v>2</v>
      </c>
      <c r="E391" s="88"/>
      <c r="F391" s="89"/>
      <c r="G391" s="88"/>
      <c r="H391" s="88"/>
      <c r="I391" s="88"/>
      <c r="J391" s="88"/>
    </row>
    <row r="392" spans="1:10" x14ac:dyDescent="0.25">
      <c r="A392" s="90"/>
      <c r="B392" s="91" t="s">
        <v>392</v>
      </c>
      <c r="C392" s="92" t="s">
        <v>390</v>
      </c>
      <c r="D392" s="91" t="s">
        <v>178</v>
      </c>
      <c r="E392" s="124">
        <v>133</v>
      </c>
      <c r="F392" s="93" t="s">
        <v>196</v>
      </c>
      <c r="G392" s="94"/>
      <c r="H392" s="94">
        <f>E392*F392</f>
        <v>133</v>
      </c>
      <c r="I392" s="94"/>
      <c r="J392" s="94">
        <f>G392+H392+I392</f>
        <v>133</v>
      </c>
    </row>
    <row r="393" spans="1:10" x14ac:dyDescent="0.25">
      <c r="A393" s="90"/>
      <c r="B393" s="91" t="s">
        <v>169</v>
      </c>
      <c r="C393" s="92" t="s">
        <v>168</v>
      </c>
      <c r="D393" s="91" t="s">
        <v>154</v>
      </c>
      <c r="E393" s="124">
        <v>8.92</v>
      </c>
      <c r="F393" s="97">
        <v>0.3</v>
      </c>
      <c r="G393" s="94">
        <f>E393*F393</f>
        <v>2.6759999999999997</v>
      </c>
      <c r="H393" s="94"/>
      <c r="I393" s="94"/>
      <c r="J393" s="94">
        <f>G393+H393+I393</f>
        <v>2.6759999999999997</v>
      </c>
    </row>
    <row r="394" spans="1:10" x14ac:dyDescent="0.25">
      <c r="A394" s="90"/>
      <c r="B394" s="95" t="s">
        <v>162</v>
      </c>
      <c r="C394" s="96" t="s">
        <v>163</v>
      </c>
      <c r="D394" s="95" t="s">
        <v>154</v>
      </c>
      <c r="E394" s="125">
        <v>12.69</v>
      </c>
      <c r="F394" s="97">
        <v>0.3</v>
      </c>
      <c r="G394" s="94">
        <f>E394*F394</f>
        <v>3.8069999999999995</v>
      </c>
      <c r="H394" s="94"/>
      <c r="I394" s="94"/>
      <c r="J394" s="94">
        <f>G394+H394+I394</f>
        <v>3.8069999999999995</v>
      </c>
    </row>
    <row r="395" spans="1:10" x14ac:dyDescent="0.25">
      <c r="A395" s="90"/>
      <c r="B395" s="95"/>
      <c r="C395" s="96" t="s">
        <v>155</v>
      </c>
      <c r="D395" s="95"/>
      <c r="E395" s="94">
        <v>0</v>
      </c>
      <c r="F395" s="97">
        <v>1.6535</v>
      </c>
      <c r="G395" s="94">
        <f>SUM(G393:G394)*F395</f>
        <v>10.719640499999997</v>
      </c>
      <c r="H395" s="94"/>
      <c r="I395" s="94"/>
      <c r="J395" s="94">
        <v>0</v>
      </c>
    </row>
    <row r="396" spans="1:10" x14ac:dyDescent="0.25">
      <c r="A396" s="90"/>
      <c r="B396" s="95"/>
      <c r="C396" s="96" t="s">
        <v>156</v>
      </c>
      <c r="D396" s="95"/>
      <c r="E396" s="94">
        <v>0</v>
      </c>
      <c r="F396" s="97">
        <v>0.68989999999999996</v>
      </c>
      <c r="G396" s="94">
        <v>0</v>
      </c>
      <c r="H396" s="94"/>
      <c r="I396" s="94"/>
      <c r="J396" s="94">
        <v>0</v>
      </c>
    </row>
    <row r="397" spans="1:10" x14ac:dyDescent="0.25">
      <c r="A397" s="90"/>
      <c r="B397" s="95"/>
      <c r="C397" s="96" t="s">
        <v>157</v>
      </c>
      <c r="D397" s="95"/>
      <c r="E397" s="94"/>
      <c r="F397" s="97"/>
      <c r="G397" s="94">
        <f>SUM(G392:G396)</f>
        <v>17.202640499999994</v>
      </c>
      <c r="H397" s="94">
        <f>SUM(H392:H396)</f>
        <v>133</v>
      </c>
      <c r="I397" s="94">
        <f>SUM(I392:I396)</f>
        <v>0</v>
      </c>
      <c r="J397" s="94">
        <f>G397+H397+I397</f>
        <v>150.2026405</v>
      </c>
    </row>
    <row r="398" spans="1:10" x14ac:dyDescent="0.25">
      <c r="A398" s="90"/>
      <c r="B398" s="95"/>
      <c r="C398" s="96" t="s">
        <v>158</v>
      </c>
      <c r="D398" s="95"/>
      <c r="E398" s="94"/>
      <c r="F398" s="97"/>
      <c r="G398" s="94">
        <f>G397*0.305</f>
        <v>5.2468053524999982</v>
      </c>
      <c r="H398" s="94">
        <f>H397*0.305</f>
        <v>40.564999999999998</v>
      </c>
      <c r="I398" s="94">
        <f>I397*0.305</f>
        <v>0</v>
      </c>
      <c r="J398" s="94">
        <f>G398+H398+I398</f>
        <v>45.811805352499995</v>
      </c>
    </row>
    <row r="399" spans="1:10" x14ac:dyDescent="0.25">
      <c r="A399" s="90"/>
      <c r="B399" s="95"/>
      <c r="C399" s="96" t="s">
        <v>159</v>
      </c>
      <c r="D399" s="95"/>
      <c r="E399" s="94"/>
      <c r="F399" s="97"/>
      <c r="G399" s="94">
        <f>SUM(G397:G398)</f>
        <v>22.449445852499991</v>
      </c>
      <c r="H399" s="94">
        <f>SUM(H397:H398)</f>
        <v>173.565</v>
      </c>
      <c r="I399" s="94">
        <f>SUM(I397:I398)</f>
        <v>0</v>
      </c>
      <c r="J399" s="94">
        <f>G399+H399+I399</f>
        <v>196.01444585249999</v>
      </c>
    </row>
    <row r="400" spans="1:10" x14ac:dyDescent="0.25">
      <c r="A400" s="107"/>
      <c r="B400" s="95"/>
      <c r="C400" s="96"/>
      <c r="D400" s="95"/>
      <c r="E400" s="94"/>
      <c r="F400" s="97"/>
      <c r="G400" s="94"/>
      <c r="H400" s="94"/>
      <c r="I400" s="94"/>
      <c r="J400" s="94"/>
    </row>
    <row r="401" spans="1:10" x14ac:dyDescent="0.25">
      <c r="A401" s="84"/>
      <c r="B401" s="85"/>
      <c r="C401" s="86" t="s">
        <v>391</v>
      </c>
      <c r="D401" s="87" t="s">
        <v>2</v>
      </c>
      <c r="E401" s="88"/>
      <c r="F401" s="89"/>
      <c r="G401" s="88"/>
      <c r="H401" s="88"/>
      <c r="I401" s="88"/>
      <c r="J401" s="88"/>
    </row>
    <row r="402" spans="1:10" x14ac:dyDescent="0.25">
      <c r="A402" s="90"/>
      <c r="B402" s="91" t="s">
        <v>393</v>
      </c>
      <c r="C402" s="92" t="s">
        <v>391</v>
      </c>
      <c r="D402" s="91" t="s">
        <v>178</v>
      </c>
      <c r="E402" s="124">
        <v>199</v>
      </c>
      <c r="F402" s="93" t="s">
        <v>196</v>
      </c>
      <c r="G402" s="94"/>
      <c r="H402" s="94">
        <f>E402*F402</f>
        <v>199</v>
      </c>
      <c r="I402" s="94"/>
      <c r="J402" s="94">
        <f>G402+H402+I402</f>
        <v>199</v>
      </c>
    </row>
    <row r="403" spans="1:10" x14ac:dyDescent="0.25">
      <c r="A403" s="90"/>
      <c r="B403" s="91" t="s">
        <v>169</v>
      </c>
      <c r="C403" s="92" t="s">
        <v>168</v>
      </c>
      <c r="D403" s="91" t="s">
        <v>154</v>
      </c>
      <c r="E403" s="124">
        <v>8.92</v>
      </c>
      <c r="F403" s="97">
        <v>0.3</v>
      </c>
      <c r="G403" s="94">
        <f>E403*F403</f>
        <v>2.6759999999999997</v>
      </c>
      <c r="H403" s="94"/>
      <c r="I403" s="94"/>
      <c r="J403" s="94">
        <f>G403+H403+I403</f>
        <v>2.6759999999999997</v>
      </c>
    </row>
    <row r="404" spans="1:10" x14ac:dyDescent="0.25">
      <c r="A404" s="90"/>
      <c r="B404" s="95" t="s">
        <v>162</v>
      </c>
      <c r="C404" s="96" t="s">
        <v>163</v>
      </c>
      <c r="D404" s="95" t="s">
        <v>154</v>
      </c>
      <c r="E404" s="125">
        <v>12.69</v>
      </c>
      <c r="F404" s="97">
        <v>0.3</v>
      </c>
      <c r="G404" s="94">
        <f>E404*F404</f>
        <v>3.8069999999999995</v>
      </c>
      <c r="H404" s="94"/>
      <c r="I404" s="94"/>
      <c r="J404" s="94">
        <f>G404+H404+I404</f>
        <v>3.8069999999999995</v>
      </c>
    </row>
    <row r="405" spans="1:10" x14ac:dyDescent="0.25">
      <c r="A405" s="90"/>
      <c r="B405" s="95"/>
      <c r="C405" s="96" t="s">
        <v>155</v>
      </c>
      <c r="D405" s="95"/>
      <c r="E405" s="94">
        <v>0</v>
      </c>
      <c r="F405" s="97">
        <v>1.6535</v>
      </c>
      <c r="G405" s="94">
        <f>SUM(G403:G404)*F405</f>
        <v>10.719640499999997</v>
      </c>
      <c r="H405" s="94"/>
      <c r="I405" s="94"/>
      <c r="J405" s="94">
        <v>0</v>
      </c>
    </row>
    <row r="406" spans="1:10" x14ac:dyDescent="0.25">
      <c r="A406" s="90"/>
      <c r="B406" s="95"/>
      <c r="C406" s="96" t="s">
        <v>156</v>
      </c>
      <c r="D406" s="95"/>
      <c r="E406" s="94">
        <v>0</v>
      </c>
      <c r="F406" s="97">
        <v>0.68989999999999996</v>
      </c>
      <c r="G406" s="94">
        <v>0</v>
      </c>
      <c r="H406" s="94"/>
      <c r="I406" s="94"/>
      <c r="J406" s="94">
        <v>0</v>
      </c>
    </row>
    <row r="407" spans="1:10" x14ac:dyDescent="0.25">
      <c r="A407" s="90"/>
      <c r="B407" s="95"/>
      <c r="C407" s="96" t="s">
        <v>157</v>
      </c>
      <c r="D407" s="95"/>
      <c r="E407" s="94"/>
      <c r="F407" s="97"/>
      <c r="G407" s="94">
        <f>SUM(G402:G406)</f>
        <v>17.202640499999994</v>
      </c>
      <c r="H407" s="94">
        <f>SUM(H402:H406)</f>
        <v>199</v>
      </c>
      <c r="I407" s="94">
        <f>SUM(I402:I406)</f>
        <v>0</v>
      </c>
      <c r="J407" s="94">
        <f>G407+H407+I407</f>
        <v>216.2026405</v>
      </c>
    </row>
    <row r="408" spans="1:10" x14ac:dyDescent="0.25">
      <c r="A408" s="90"/>
      <c r="B408" s="95"/>
      <c r="C408" s="96" t="s">
        <v>158</v>
      </c>
      <c r="D408" s="95"/>
      <c r="E408" s="94"/>
      <c r="F408" s="97"/>
      <c r="G408" s="94">
        <f>G407*0.305</f>
        <v>5.2468053524999982</v>
      </c>
      <c r="H408" s="94">
        <f>H407*0.305</f>
        <v>60.695</v>
      </c>
      <c r="I408" s="94">
        <f>I407*0.305</f>
        <v>0</v>
      </c>
      <c r="J408" s="94">
        <f>G408+H408+I408</f>
        <v>65.941805352499998</v>
      </c>
    </row>
    <row r="409" spans="1:10" x14ac:dyDescent="0.25">
      <c r="A409" s="90"/>
      <c r="B409" s="95"/>
      <c r="C409" s="96" t="s">
        <v>159</v>
      </c>
      <c r="D409" s="95"/>
      <c r="E409" s="94"/>
      <c r="F409" s="97"/>
      <c r="G409" s="94">
        <f>SUM(G407:G408)</f>
        <v>22.449445852499991</v>
      </c>
      <c r="H409" s="94">
        <f>SUM(H407:H408)</f>
        <v>259.69499999999999</v>
      </c>
      <c r="I409" s="94">
        <f>SUM(I407:I408)</f>
        <v>0</v>
      </c>
      <c r="J409" s="94">
        <f>G409+H409+I409</f>
        <v>282.14444585249998</v>
      </c>
    </row>
    <row r="410" spans="1:10" x14ac:dyDescent="0.25">
      <c r="A410" s="107"/>
      <c r="B410" s="95"/>
      <c r="C410" s="96"/>
      <c r="D410" s="95"/>
      <c r="E410" s="94"/>
      <c r="F410" s="97"/>
      <c r="G410" s="94"/>
      <c r="H410" s="94"/>
      <c r="I410" s="94"/>
      <c r="J410" s="94"/>
    </row>
    <row r="411" spans="1:10" x14ac:dyDescent="0.25">
      <c r="A411" s="84"/>
      <c r="B411" s="85"/>
      <c r="C411" s="86" t="s">
        <v>394</v>
      </c>
      <c r="D411" s="87" t="s">
        <v>2</v>
      </c>
      <c r="E411" s="88"/>
      <c r="F411" s="89"/>
      <c r="G411" s="88"/>
      <c r="H411" s="88"/>
      <c r="I411" s="88"/>
      <c r="J411" s="88"/>
    </row>
    <row r="412" spans="1:10" ht="31.5" x14ac:dyDescent="0.25">
      <c r="A412" s="90"/>
      <c r="B412" s="91">
        <v>39445</v>
      </c>
      <c r="C412" s="92" t="s">
        <v>396</v>
      </c>
      <c r="D412" s="91" t="s">
        <v>178</v>
      </c>
      <c r="E412" s="124">
        <v>96.89</v>
      </c>
      <c r="F412" s="93" t="s">
        <v>196</v>
      </c>
      <c r="G412" s="94"/>
      <c r="H412" s="94">
        <f>E412*F412</f>
        <v>96.89</v>
      </c>
      <c r="I412" s="94"/>
      <c r="J412" s="94">
        <f>G412+H412+I412</f>
        <v>96.89</v>
      </c>
    </row>
    <row r="413" spans="1:10" x14ac:dyDescent="0.25">
      <c r="A413" s="90"/>
      <c r="B413" s="91" t="s">
        <v>169</v>
      </c>
      <c r="C413" s="92" t="s">
        <v>168</v>
      </c>
      <c r="D413" s="91" t="s">
        <v>154</v>
      </c>
      <c r="E413" s="124">
        <v>8.92</v>
      </c>
      <c r="F413" s="97">
        <v>0.4</v>
      </c>
      <c r="G413" s="94">
        <f>E413*F413</f>
        <v>3.5680000000000001</v>
      </c>
      <c r="H413" s="94"/>
      <c r="I413" s="94"/>
      <c r="J413" s="94">
        <f>G413+H413+I413</f>
        <v>3.5680000000000001</v>
      </c>
    </row>
    <row r="414" spans="1:10" x14ac:dyDescent="0.25">
      <c r="A414" s="90"/>
      <c r="B414" s="95" t="s">
        <v>162</v>
      </c>
      <c r="C414" s="96" t="s">
        <v>163</v>
      </c>
      <c r="D414" s="95" t="s">
        <v>154</v>
      </c>
      <c r="E414" s="125">
        <v>12.69</v>
      </c>
      <c r="F414" s="97">
        <v>0.4</v>
      </c>
      <c r="G414" s="94">
        <f>E414*F414</f>
        <v>5.0760000000000005</v>
      </c>
      <c r="H414" s="94"/>
      <c r="I414" s="94"/>
      <c r="J414" s="94">
        <f>G414+H414+I414</f>
        <v>5.0760000000000005</v>
      </c>
    </row>
    <row r="415" spans="1:10" x14ac:dyDescent="0.25">
      <c r="A415" s="90"/>
      <c r="B415" s="95"/>
      <c r="C415" s="96" t="s">
        <v>155</v>
      </c>
      <c r="D415" s="95"/>
      <c r="E415" s="94">
        <v>0</v>
      </c>
      <c r="F415" s="97">
        <v>1.6535</v>
      </c>
      <c r="G415" s="94">
        <f>SUM(G413:G414)*F415</f>
        <v>14.292854</v>
      </c>
      <c r="H415" s="94"/>
      <c r="I415" s="94"/>
      <c r="J415" s="94">
        <v>0</v>
      </c>
    </row>
    <row r="416" spans="1:10" x14ac:dyDescent="0.25">
      <c r="A416" s="90"/>
      <c r="B416" s="95"/>
      <c r="C416" s="96" t="s">
        <v>156</v>
      </c>
      <c r="D416" s="95"/>
      <c r="E416" s="94">
        <v>0</v>
      </c>
      <c r="F416" s="97">
        <v>0.68989999999999996</v>
      </c>
      <c r="G416" s="94">
        <v>0</v>
      </c>
      <c r="H416" s="94"/>
      <c r="I416" s="94"/>
      <c r="J416" s="94">
        <v>0</v>
      </c>
    </row>
    <row r="417" spans="1:10" x14ac:dyDescent="0.25">
      <c r="A417" s="90"/>
      <c r="B417" s="95"/>
      <c r="C417" s="96" t="s">
        <v>157</v>
      </c>
      <c r="D417" s="95"/>
      <c r="E417" s="94"/>
      <c r="F417" s="97"/>
      <c r="G417" s="94">
        <f>SUM(G412:G416)</f>
        <v>22.936854</v>
      </c>
      <c r="H417" s="94">
        <f>SUM(H412:H416)</f>
        <v>96.89</v>
      </c>
      <c r="I417" s="94">
        <f>SUM(I412:I416)</f>
        <v>0</v>
      </c>
      <c r="J417" s="94">
        <f>G417+H417+I417</f>
        <v>119.826854</v>
      </c>
    </row>
    <row r="418" spans="1:10" x14ac:dyDescent="0.25">
      <c r="A418" s="90"/>
      <c r="B418" s="95"/>
      <c r="C418" s="96" t="s">
        <v>158</v>
      </c>
      <c r="D418" s="95"/>
      <c r="E418" s="94"/>
      <c r="F418" s="97"/>
      <c r="G418" s="94">
        <f>G417*0.305</f>
        <v>6.9957404700000003</v>
      </c>
      <c r="H418" s="94">
        <f>H417*0.305</f>
        <v>29.551449999999999</v>
      </c>
      <c r="I418" s="94">
        <f>I417*0.305</f>
        <v>0</v>
      </c>
      <c r="J418" s="94">
        <f>G418+H418+I418</f>
        <v>36.547190469999997</v>
      </c>
    </row>
    <row r="419" spans="1:10" x14ac:dyDescent="0.25">
      <c r="A419" s="90"/>
      <c r="B419" s="95"/>
      <c r="C419" s="96" t="s">
        <v>159</v>
      </c>
      <c r="D419" s="95"/>
      <c r="E419" s="94"/>
      <c r="F419" s="97"/>
      <c r="G419" s="94">
        <f>SUM(G417:G418)</f>
        <v>29.932594470000002</v>
      </c>
      <c r="H419" s="94">
        <f>SUM(H417:H418)</f>
        <v>126.44145</v>
      </c>
      <c r="I419" s="94">
        <f>SUM(I417:I418)</f>
        <v>0</v>
      </c>
      <c r="J419" s="94">
        <f>G419+H419+I419</f>
        <v>156.37404447</v>
      </c>
    </row>
    <row r="420" spans="1:10" x14ac:dyDescent="0.25">
      <c r="A420" s="107"/>
      <c r="B420" s="95"/>
      <c r="C420" s="96"/>
      <c r="D420" s="95"/>
      <c r="E420" s="94"/>
      <c r="F420" s="97"/>
      <c r="G420" s="94"/>
      <c r="H420" s="94"/>
      <c r="I420" s="94"/>
      <c r="J420" s="94"/>
    </row>
    <row r="421" spans="1:10" x14ac:dyDescent="0.25">
      <c r="A421" s="84"/>
      <c r="B421" s="85"/>
      <c r="C421" s="86" t="s">
        <v>395</v>
      </c>
      <c r="D421" s="87" t="s">
        <v>2</v>
      </c>
      <c r="E421" s="88"/>
      <c r="F421" s="89"/>
      <c r="G421" s="88"/>
      <c r="H421" s="88"/>
      <c r="I421" s="88"/>
      <c r="J421" s="88"/>
    </row>
    <row r="422" spans="1:10" ht="31.5" x14ac:dyDescent="0.25">
      <c r="A422" s="90"/>
      <c r="B422" s="91">
        <v>39455</v>
      </c>
      <c r="C422" s="92" t="s">
        <v>397</v>
      </c>
      <c r="D422" s="91" t="s">
        <v>178</v>
      </c>
      <c r="E422" s="124">
        <v>110.39</v>
      </c>
      <c r="F422" s="93" t="s">
        <v>196</v>
      </c>
      <c r="G422" s="94"/>
      <c r="H422" s="94">
        <f>E422*F422</f>
        <v>110.39</v>
      </c>
      <c r="I422" s="94"/>
      <c r="J422" s="94">
        <f>G422+H422+I422</f>
        <v>110.39</v>
      </c>
    </row>
    <row r="423" spans="1:10" x14ac:dyDescent="0.25">
      <c r="A423" s="90"/>
      <c r="B423" s="91" t="s">
        <v>169</v>
      </c>
      <c r="C423" s="92" t="s">
        <v>168</v>
      </c>
      <c r="D423" s="91" t="s">
        <v>154</v>
      </c>
      <c r="E423" s="124">
        <v>8.92</v>
      </c>
      <c r="F423" s="97">
        <v>0.4</v>
      </c>
      <c r="G423" s="94">
        <f>E423*F423</f>
        <v>3.5680000000000001</v>
      </c>
      <c r="H423" s="94"/>
      <c r="I423" s="94"/>
      <c r="J423" s="94">
        <f>G423+H423+I423</f>
        <v>3.5680000000000001</v>
      </c>
    </row>
    <row r="424" spans="1:10" x14ac:dyDescent="0.25">
      <c r="A424" s="90"/>
      <c r="B424" s="95" t="s">
        <v>162</v>
      </c>
      <c r="C424" s="96" t="s">
        <v>163</v>
      </c>
      <c r="D424" s="95" t="s">
        <v>154</v>
      </c>
      <c r="E424" s="125">
        <v>12.69</v>
      </c>
      <c r="F424" s="97">
        <v>0.4</v>
      </c>
      <c r="G424" s="94">
        <f>E424*F424</f>
        <v>5.0760000000000005</v>
      </c>
      <c r="H424" s="94"/>
      <c r="I424" s="94"/>
      <c r="J424" s="94">
        <f>G424+H424+I424</f>
        <v>5.0760000000000005</v>
      </c>
    </row>
    <row r="425" spans="1:10" x14ac:dyDescent="0.25">
      <c r="A425" s="90"/>
      <c r="B425" s="95"/>
      <c r="C425" s="96" t="s">
        <v>155</v>
      </c>
      <c r="D425" s="95"/>
      <c r="E425" s="94">
        <v>0</v>
      </c>
      <c r="F425" s="97">
        <v>1.6535</v>
      </c>
      <c r="G425" s="94">
        <f>SUM(G423:G424)*F425</f>
        <v>14.292854</v>
      </c>
      <c r="H425" s="94"/>
      <c r="I425" s="94"/>
      <c r="J425" s="94">
        <v>0</v>
      </c>
    </row>
    <row r="426" spans="1:10" x14ac:dyDescent="0.25">
      <c r="A426" s="90"/>
      <c r="B426" s="95"/>
      <c r="C426" s="96" t="s">
        <v>156</v>
      </c>
      <c r="D426" s="95"/>
      <c r="E426" s="94">
        <v>0</v>
      </c>
      <c r="F426" s="97">
        <v>0.68989999999999996</v>
      </c>
      <c r="G426" s="94">
        <v>0</v>
      </c>
      <c r="H426" s="94"/>
      <c r="I426" s="94"/>
      <c r="J426" s="94">
        <v>0</v>
      </c>
    </row>
    <row r="427" spans="1:10" x14ac:dyDescent="0.25">
      <c r="A427" s="90"/>
      <c r="B427" s="95"/>
      <c r="C427" s="96" t="s">
        <v>157</v>
      </c>
      <c r="D427" s="95"/>
      <c r="E427" s="94"/>
      <c r="F427" s="97"/>
      <c r="G427" s="94">
        <f>SUM(G422:G426)</f>
        <v>22.936854</v>
      </c>
      <c r="H427" s="94">
        <f>SUM(H422:H426)</f>
        <v>110.39</v>
      </c>
      <c r="I427" s="94">
        <f>SUM(I422:I426)</f>
        <v>0</v>
      </c>
      <c r="J427" s="94">
        <f>G427+H427+I427</f>
        <v>133.326854</v>
      </c>
    </row>
    <row r="428" spans="1:10" x14ac:dyDescent="0.25">
      <c r="A428" s="90"/>
      <c r="B428" s="95"/>
      <c r="C428" s="96" t="s">
        <v>158</v>
      </c>
      <c r="D428" s="95"/>
      <c r="E428" s="94"/>
      <c r="F428" s="97"/>
      <c r="G428" s="94">
        <f>G427*0.305</f>
        <v>6.9957404700000003</v>
      </c>
      <c r="H428" s="94">
        <f>H427*0.305</f>
        <v>33.668950000000002</v>
      </c>
      <c r="I428" s="94">
        <f>I427*0.305</f>
        <v>0</v>
      </c>
      <c r="J428" s="94">
        <f>G428+H428+I428</f>
        <v>40.664690470000004</v>
      </c>
    </row>
    <row r="429" spans="1:10" x14ac:dyDescent="0.25">
      <c r="A429" s="90"/>
      <c r="B429" s="95"/>
      <c r="C429" s="96" t="s">
        <v>159</v>
      </c>
      <c r="D429" s="95"/>
      <c r="E429" s="94"/>
      <c r="F429" s="97"/>
      <c r="G429" s="94">
        <f>SUM(G427:G428)</f>
        <v>29.932594470000002</v>
      </c>
      <c r="H429" s="94">
        <f>SUM(H427:H428)</f>
        <v>144.05895000000001</v>
      </c>
      <c r="I429" s="94">
        <f>SUM(I427:I428)</f>
        <v>0</v>
      </c>
      <c r="J429" s="94">
        <f>G429+H429+I429</f>
        <v>173.99154447000001</v>
      </c>
    </row>
    <row r="430" spans="1:10" x14ac:dyDescent="0.25">
      <c r="A430" s="107"/>
      <c r="B430" s="95"/>
      <c r="C430" s="96"/>
      <c r="D430" s="95"/>
      <c r="E430" s="94"/>
      <c r="F430" s="97"/>
      <c r="G430" s="94"/>
      <c r="H430" s="94"/>
      <c r="I430" s="94"/>
      <c r="J430" s="94"/>
    </row>
    <row r="431" spans="1:10" x14ac:dyDescent="0.25">
      <c r="A431" s="84"/>
      <c r="B431" s="85"/>
      <c r="C431" s="86" t="s">
        <v>399</v>
      </c>
      <c r="D431" s="87" t="s">
        <v>2</v>
      </c>
      <c r="E431" s="88"/>
      <c r="F431" s="89"/>
      <c r="G431" s="88"/>
      <c r="H431" s="88"/>
      <c r="I431" s="88"/>
      <c r="J431" s="88"/>
    </row>
    <row r="432" spans="1:10" ht="31.5" x14ac:dyDescent="0.25">
      <c r="A432" s="90"/>
      <c r="B432" s="91" t="s">
        <v>400</v>
      </c>
      <c r="C432" s="92" t="s">
        <v>401</v>
      </c>
      <c r="D432" s="91" t="s">
        <v>178</v>
      </c>
      <c r="E432" s="124">
        <v>0.94</v>
      </c>
      <c r="F432" s="93" t="s">
        <v>196</v>
      </c>
      <c r="G432" s="94"/>
      <c r="H432" s="94">
        <f>E432*F432</f>
        <v>0.94</v>
      </c>
      <c r="I432" s="94"/>
      <c r="J432" s="94">
        <f>G432+H432+I432</f>
        <v>0.94</v>
      </c>
    </row>
    <row r="433" spans="1:10" x14ac:dyDescent="0.25">
      <c r="A433" s="90"/>
      <c r="B433" s="91" t="s">
        <v>402</v>
      </c>
      <c r="C433" s="92" t="s">
        <v>403</v>
      </c>
      <c r="D433" s="91" t="s">
        <v>178</v>
      </c>
      <c r="E433" s="124">
        <v>6.29</v>
      </c>
      <c r="F433" s="93" t="s">
        <v>196</v>
      </c>
      <c r="G433" s="94"/>
      <c r="H433" s="94">
        <f>E433*F433</f>
        <v>6.29</v>
      </c>
      <c r="I433" s="94"/>
      <c r="J433" s="94">
        <f>G433+H433+I433</f>
        <v>6.29</v>
      </c>
    </row>
    <row r="434" spans="1:10" x14ac:dyDescent="0.25">
      <c r="A434" s="90"/>
      <c r="B434" s="91" t="s">
        <v>169</v>
      </c>
      <c r="C434" s="92" t="s">
        <v>168</v>
      </c>
      <c r="D434" s="91" t="s">
        <v>154</v>
      </c>
      <c r="E434" s="124">
        <v>8.92</v>
      </c>
      <c r="F434" s="97" t="s">
        <v>193</v>
      </c>
      <c r="G434" s="94">
        <f>E434*F434</f>
        <v>0.81172</v>
      </c>
      <c r="H434" s="94"/>
      <c r="I434" s="94"/>
      <c r="J434" s="94">
        <f>G434+H434+I434</f>
        <v>0.81172</v>
      </c>
    </row>
    <row r="435" spans="1:10" x14ac:dyDescent="0.25">
      <c r="A435" s="90"/>
      <c r="B435" s="95" t="s">
        <v>162</v>
      </c>
      <c r="C435" s="96" t="s">
        <v>163</v>
      </c>
      <c r="D435" s="95" t="s">
        <v>154</v>
      </c>
      <c r="E435" s="125">
        <v>12.69</v>
      </c>
      <c r="F435" s="97" t="s">
        <v>193</v>
      </c>
      <c r="G435" s="94">
        <f>E435*F435</f>
        <v>1.15479</v>
      </c>
      <c r="H435" s="94"/>
      <c r="I435" s="94"/>
      <c r="J435" s="94">
        <f>G435+H435+I435</f>
        <v>1.15479</v>
      </c>
    </row>
    <row r="436" spans="1:10" x14ac:dyDescent="0.25">
      <c r="A436" s="90"/>
      <c r="B436" s="95"/>
      <c r="C436" s="96" t="s">
        <v>155</v>
      </c>
      <c r="D436" s="95"/>
      <c r="E436" s="94">
        <v>0</v>
      </c>
      <c r="F436" s="97">
        <v>1.6535</v>
      </c>
      <c r="G436" s="94">
        <f>SUM(G434:G435)*F436</f>
        <v>3.2516242850000001</v>
      </c>
      <c r="H436" s="94"/>
      <c r="I436" s="94"/>
      <c r="J436" s="94">
        <v>0</v>
      </c>
    </row>
    <row r="437" spans="1:10" x14ac:dyDescent="0.25">
      <c r="A437" s="90"/>
      <c r="B437" s="95"/>
      <c r="C437" s="96" t="s">
        <v>156</v>
      </c>
      <c r="D437" s="95"/>
      <c r="E437" s="94">
        <v>0</v>
      </c>
      <c r="F437" s="97">
        <v>0.68989999999999996</v>
      </c>
      <c r="G437" s="94">
        <v>0</v>
      </c>
      <c r="H437" s="94"/>
      <c r="I437" s="94"/>
      <c r="J437" s="94">
        <v>0</v>
      </c>
    </row>
    <row r="438" spans="1:10" x14ac:dyDescent="0.25">
      <c r="A438" s="90"/>
      <c r="B438" s="95"/>
      <c r="C438" s="96" t="s">
        <v>157</v>
      </c>
      <c r="D438" s="95"/>
      <c r="E438" s="94"/>
      <c r="F438" s="97"/>
      <c r="G438" s="94">
        <f>SUM(G432:G437)</f>
        <v>5.2181342849999997</v>
      </c>
      <c r="H438" s="94">
        <f>SUM(H432:H437)</f>
        <v>7.23</v>
      </c>
      <c r="I438" s="94">
        <f>SUM(I432:I437)</f>
        <v>0</v>
      </c>
      <c r="J438" s="94">
        <f>G438+H438+I438</f>
        <v>12.448134285</v>
      </c>
    </row>
    <row r="439" spans="1:10" x14ac:dyDescent="0.25">
      <c r="A439" s="90"/>
      <c r="B439" s="95"/>
      <c r="C439" s="96" t="s">
        <v>158</v>
      </c>
      <c r="D439" s="95"/>
      <c r="E439" s="94"/>
      <c r="F439" s="97"/>
      <c r="G439" s="94">
        <f>G438*0.305</f>
        <v>1.5915309569249998</v>
      </c>
      <c r="H439" s="94">
        <f>H438*0.305</f>
        <v>2.2051500000000002</v>
      </c>
      <c r="I439" s="94">
        <f>I438*0.305</f>
        <v>0</v>
      </c>
      <c r="J439" s="94">
        <f>G439+H439+I439</f>
        <v>3.796680956925</v>
      </c>
    </row>
    <row r="440" spans="1:10" x14ac:dyDescent="0.25">
      <c r="A440" s="90"/>
      <c r="B440" s="95"/>
      <c r="C440" s="96" t="s">
        <v>159</v>
      </c>
      <c r="D440" s="95"/>
      <c r="E440" s="94"/>
      <c r="F440" s="97"/>
      <c r="G440" s="94">
        <f>SUM(G438:G439)</f>
        <v>6.8096652419249999</v>
      </c>
      <c r="H440" s="94">
        <f>SUM(H438:H439)</f>
        <v>9.4351500000000001</v>
      </c>
      <c r="I440" s="94">
        <f>SUM(I438:I439)</f>
        <v>0</v>
      </c>
      <c r="J440" s="94">
        <f>G440+H440+I440</f>
        <v>16.244815241925</v>
      </c>
    </row>
    <row r="441" spans="1:10" x14ac:dyDescent="0.25">
      <c r="A441" s="107"/>
      <c r="B441" s="95"/>
      <c r="C441" s="96"/>
      <c r="D441" s="95"/>
      <c r="E441" s="94"/>
      <c r="F441" s="97"/>
      <c r="G441" s="94"/>
      <c r="H441" s="94"/>
      <c r="I441" s="94"/>
      <c r="J441" s="94"/>
    </row>
    <row r="442" spans="1:10" x14ac:dyDescent="0.25">
      <c r="A442" s="84"/>
      <c r="B442" s="85"/>
      <c r="C442" s="86" t="s">
        <v>404</v>
      </c>
      <c r="D442" s="87" t="s">
        <v>2</v>
      </c>
      <c r="E442" s="88"/>
      <c r="F442" s="89"/>
      <c r="G442" s="88"/>
      <c r="H442" s="88"/>
      <c r="I442" s="88"/>
      <c r="J442" s="88"/>
    </row>
    <row r="443" spans="1:10" ht="31.5" x14ac:dyDescent="0.25">
      <c r="A443" s="90"/>
      <c r="B443" s="91" t="s">
        <v>406</v>
      </c>
      <c r="C443" s="92" t="s">
        <v>407</v>
      </c>
      <c r="D443" s="91" t="s">
        <v>178</v>
      </c>
      <c r="E443" s="124">
        <v>1.02</v>
      </c>
      <c r="F443" s="93" t="s">
        <v>196</v>
      </c>
      <c r="G443" s="94"/>
      <c r="H443" s="94">
        <f>E443*F443</f>
        <v>1.02</v>
      </c>
      <c r="I443" s="94"/>
      <c r="J443" s="94">
        <f>G443+H443+I443</f>
        <v>1.02</v>
      </c>
    </row>
    <row r="444" spans="1:10" x14ac:dyDescent="0.25">
      <c r="A444" s="90"/>
      <c r="B444" s="91" t="s">
        <v>408</v>
      </c>
      <c r="C444" s="92" t="s">
        <v>409</v>
      </c>
      <c r="D444" s="91" t="s">
        <v>178</v>
      </c>
      <c r="E444" s="124">
        <v>9.33</v>
      </c>
      <c r="F444" s="93" t="s">
        <v>196</v>
      </c>
      <c r="G444" s="94"/>
      <c r="H444" s="94">
        <f>E444*F444</f>
        <v>9.33</v>
      </c>
      <c r="I444" s="94"/>
      <c r="J444" s="94">
        <f>G444+H444+I444</f>
        <v>9.33</v>
      </c>
    </row>
    <row r="445" spans="1:10" x14ac:dyDescent="0.25">
      <c r="A445" s="90"/>
      <c r="B445" s="91" t="s">
        <v>169</v>
      </c>
      <c r="C445" s="92" t="s">
        <v>168</v>
      </c>
      <c r="D445" s="91" t="s">
        <v>154</v>
      </c>
      <c r="E445" s="124">
        <v>8.92</v>
      </c>
      <c r="F445" s="97" t="s">
        <v>410</v>
      </c>
      <c r="G445" s="94">
        <f>E445*F445</f>
        <v>1.2042000000000002</v>
      </c>
      <c r="H445" s="94"/>
      <c r="I445" s="94"/>
      <c r="J445" s="94">
        <f>G445+H445+I445</f>
        <v>1.2042000000000002</v>
      </c>
    </row>
    <row r="446" spans="1:10" x14ac:dyDescent="0.25">
      <c r="A446" s="90"/>
      <c r="B446" s="95" t="s">
        <v>162</v>
      </c>
      <c r="C446" s="96" t="s">
        <v>163</v>
      </c>
      <c r="D446" s="95" t="s">
        <v>154</v>
      </c>
      <c r="E446" s="125">
        <v>12.69</v>
      </c>
      <c r="F446" s="97" t="s">
        <v>410</v>
      </c>
      <c r="G446" s="94">
        <f>E446*F446</f>
        <v>1.71315</v>
      </c>
      <c r="H446" s="94"/>
      <c r="I446" s="94"/>
      <c r="J446" s="94">
        <f>G446+H446+I446</f>
        <v>1.71315</v>
      </c>
    </row>
    <row r="447" spans="1:10" x14ac:dyDescent="0.25">
      <c r="A447" s="90"/>
      <c r="B447" s="95"/>
      <c r="C447" s="96" t="s">
        <v>155</v>
      </c>
      <c r="D447" s="95"/>
      <c r="E447" s="94">
        <v>0</v>
      </c>
      <c r="F447" s="97">
        <v>1.6535</v>
      </c>
      <c r="G447" s="94">
        <f>SUM(G445:G446)*F447</f>
        <v>4.8238382249999994</v>
      </c>
      <c r="H447" s="94"/>
      <c r="I447" s="94"/>
      <c r="J447" s="94">
        <v>0</v>
      </c>
    </row>
    <row r="448" spans="1:10" x14ac:dyDescent="0.25">
      <c r="A448" s="90"/>
      <c r="B448" s="95"/>
      <c r="C448" s="96" t="s">
        <v>156</v>
      </c>
      <c r="D448" s="95"/>
      <c r="E448" s="94">
        <v>0</v>
      </c>
      <c r="F448" s="97">
        <v>0.68989999999999996</v>
      </c>
      <c r="G448" s="94">
        <v>0</v>
      </c>
      <c r="H448" s="94"/>
      <c r="I448" s="94"/>
      <c r="J448" s="94">
        <v>0</v>
      </c>
    </row>
    <row r="449" spans="1:10" x14ac:dyDescent="0.25">
      <c r="A449" s="90"/>
      <c r="B449" s="95"/>
      <c r="C449" s="96" t="s">
        <v>157</v>
      </c>
      <c r="D449" s="95"/>
      <c r="E449" s="94"/>
      <c r="F449" s="97"/>
      <c r="G449" s="94">
        <f>SUM(G443:G448)</f>
        <v>7.7411882249999993</v>
      </c>
      <c r="H449" s="94">
        <f>SUM(H443:H448)</f>
        <v>10.35</v>
      </c>
      <c r="I449" s="94">
        <f>SUM(I443:I448)</f>
        <v>0</v>
      </c>
      <c r="J449" s="94">
        <f>G449+H449+I449</f>
        <v>18.091188225</v>
      </c>
    </row>
    <row r="450" spans="1:10" x14ac:dyDescent="0.25">
      <c r="A450" s="90"/>
      <c r="B450" s="95"/>
      <c r="C450" s="96" t="s">
        <v>158</v>
      </c>
      <c r="D450" s="95"/>
      <c r="E450" s="94"/>
      <c r="F450" s="97"/>
      <c r="G450" s="94">
        <f>G449*0.305</f>
        <v>2.3610624086249996</v>
      </c>
      <c r="H450" s="94">
        <f>H449*0.305</f>
        <v>3.1567499999999997</v>
      </c>
      <c r="I450" s="94">
        <f>I449*0.305</f>
        <v>0</v>
      </c>
      <c r="J450" s="94">
        <f>G450+H450+I450</f>
        <v>5.5178124086249998</v>
      </c>
    </row>
    <row r="451" spans="1:10" x14ac:dyDescent="0.25">
      <c r="A451" s="90"/>
      <c r="B451" s="95"/>
      <c r="C451" s="96" t="s">
        <v>159</v>
      </c>
      <c r="D451" s="95"/>
      <c r="E451" s="94"/>
      <c r="F451" s="97"/>
      <c r="G451" s="94">
        <f>SUM(G449:G450)</f>
        <v>10.102250633624999</v>
      </c>
      <c r="H451" s="94">
        <f>SUM(H449:H450)</f>
        <v>13.50675</v>
      </c>
      <c r="I451" s="94">
        <f>SUM(I449:I450)</f>
        <v>0</v>
      </c>
      <c r="J451" s="94">
        <f>G451+H451+I451</f>
        <v>23.609000633625001</v>
      </c>
    </row>
    <row r="452" spans="1:10" x14ac:dyDescent="0.25">
      <c r="A452" s="107"/>
      <c r="B452" s="95"/>
      <c r="C452" s="96"/>
      <c r="D452" s="95"/>
      <c r="E452" s="94"/>
      <c r="F452" s="97"/>
      <c r="G452" s="94"/>
      <c r="H452" s="94"/>
      <c r="I452" s="94"/>
      <c r="J452" s="94"/>
    </row>
    <row r="453" spans="1:10" x14ac:dyDescent="0.25">
      <c r="A453" s="84"/>
      <c r="B453" s="85"/>
      <c r="C453" s="86" t="s">
        <v>412</v>
      </c>
      <c r="D453" s="87" t="s">
        <v>2</v>
      </c>
      <c r="E453" s="88"/>
      <c r="F453" s="89"/>
      <c r="G453" s="88"/>
      <c r="H453" s="88"/>
      <c r="I453" s="88"/>
      <c r="J453" s="88"/>
    </row>
    <row r="454" spans="1:10" ht="31.5" x14ac:dyDescent="0.25">
      <c r="A454" s="90"/>
      <c r="B454" s="91" t="s">
        <v>406</v>
      </c>
      <c r="C454" s="92" t="s">
        <v>407</v>
      </c>
      <c r="D454" s="91" t="s">
        <v>178</v>
      </c>
      <c r="E454" s="124">
        <v>1.02</v>
      </c>
      <c r="F454" s="93" t="s">
        <v>189</v>
      </c>
      <c r="G454" s="94"/>
      <c r="H454" s="94">
        <f>E454*F454</f>
        <v>2.04</v>
      </c>
      <c r="I454" s="94"/>
      <c r="J454" s="94">
        <f>G454+H454+I454</f>
        <v>2.04</v>
      </c>
    </row>
    <row r="455" spans="1:10" x14ac:dyDescent="0.25">
      <c r="A455" s="90"/>
      <c r="B455" s="91" t="s">
        <v>413</v>
      </c>
      <c r="C455" s="92" t="s">
        <v>414</v>
      </c>
      <c r="D455" s="91" t="s">
        <v>178</v>
      </c>
      <c r="E455" s="124">
        <v>35.51</v>
      </c>
      <c r="F455" s="93" t="s">
        <v>196</v>
      </c>
      <c r="G455" s="94"/>
      <c r="H455" s="94">
        <f>E455*F455</f>
        <v>35.51</v>
      </c>
      <c r="I455" s="94"/>
      <c r="J455" s="94">
        <f>G455+H455+I455</f>
        <v>35.51</v>
      </c>
    </row>
    <row r="456" spans="1:10" x14ac:dyDescent="0.25">
      <c r="A456" s="90"/>
      <c r="B456" s="91" t="s">
        <v>169</v>
      </c>
      <c r="C456" s="92" t="s">
        <v>168</v>
      </c>
      <c r="D456" s="91" t="s">
        <v>154</v>
      </c>
      <c r="E456" s="124">
        <v>8.92</v>
      </c>
      <c r="F456" s="97" t="s">
        <v>415</v>
      </c>
      <c r="G456" s="94">
        <f>E456*F456</f>
        <v>2.4084000000000003</v>
      </c>
      <c r="H456" s="94"/>
      <c r="I456" s="94"/>
      <c r="J456" s="94">
        <f>G456+H456+I456</f>
        <v>2.4084000000000003</v>
      </c>
    </row>
    <row r="457" spans="1:10" x14ac:dyDescent="0.25">
      <c r="A457" s="90"/>
      <c r="B457" s="95" t="s">
        <v>162</v>
      </c>
      <c r="C457" s="96" t="s">
        <v>163</v>
      </c>
      <c r="D457" s="95" t="s">
        <v>154</v>
      </c>
      <c r="E457" s="125">
        <v>12.69</v>
      </c>
      <c r="F457" s="97" t="s">
        <v>415</v>
      </c>
      <c r="G457" s="94">
        <f>E457*F457</f>
        <v>3.4262999999999999</v>
      </c>
      <c r="H457" s="94"/>
      <c r="I457" s="94"/>
      <c r="J457" s="94">
        <f>G457+H457+I457</f>
        <v>3.4262999999999999</v>
      </c>
    </row>
    <row r="458" spans="1:10" x14ac:dyDescent="0.25">
      <c r="A458" s="90"/>
      <c r="B458" s="95"/>
      <c r="C458" s="96" t="s">
        <v>155</v>
      </c>
      <c r="D458" s="95"/>
      <c r="E458" s="94">
        <v>0</v>
      </c>
      <c r="F458" s="97">
        <v>1.6535</v>
      </c>
      <c r="G458" s="94">
        <f>SUM(G456:G457)*F458</f>
        <v>9.6476764499999987</v>
      </c>
      <c r="H458" s="94"/>
      <c r="I458" s="94"/>
      <c r="J458" s="94">
        <v>0</v>
      </c>
    </row>
    <row r="459" spans="1:10" x14ac:dyDescent="0.25">
      <c r="A459" s="90"/>
      <c r="B459" s="95"/>
      <c r="C459" s="96" t="s">
        <v>156</v>
      </c>
      <c r="D459" s="95"/>
      <c r="E459" s="94">
        <v>0</v>
      </c>
      <c r="F459" s="97">
        <v>0.68989999999999996</v>
      </c>
      <c r="G459" s="94">
        <v>0</v>
      </c>
      <c r="H459" s="94"/>
      <c r="I459" s="94"/>
      <c r="J459" s="94">
        <v>0</v>
      </c>
    </row>
    <row r="460" spans="1:10" x14ac:dyDescent="0.25">
      <c r="A460" s="90"/>
      <c r="B460" s="95"/>
      <c r="C460" s="96" t="s">
        <v>157</v>
      </c>
      <c r="D460" s="95"/>
      <c r="E460" s="94"/>
      <c r="F460" s="97"/>
      <c r="G460" s="94">
        <f>SUM(G454:G459)</f>
        <v>15.482376449999999</v>
      </c>
      <c r="H460" s="94">
        <f>SUM(H454:H459)</f>
        <v>37.549999999999997</v>
      </c>
      <c r="I460" s="94">
        <f>SUM(I454:I459)</f>
        <v>0</v>
      </c>
      <c r="J460" s="94">
        <f>G460+H460+I460</f>
        <v>53.032376449999994</v>
      </c>
    </row>
    <row r="461" spans="1:10" x14ac:dyDescent="0.25">
      <c r="A461" s="90"/>
      <c r="B461" s="95"/>
      <c r="C461" s="96" t="s">
        <v>158</v>
      </c>
      <c r="D461" s="95"/>
      <c r="E461" s="94"/>
      <c r="F461" s="97"/>
      <c r="G461" s="94">
        <f>G460*0.305</f>
        <v>4.7221248172499992</v>
      </c>
      <c r="H461" s="94">
        <f>H460*0.305</f>
        <v>11.452749999999998</v>
      </c>
      <c r="I461" s="94">
        <f>I460*0.305</f>
        <v>0</v>
      </c>
      <c r="J461" s="94">
        <f>G461+H461+I461</f>
        <v>16.174874817249997</v>
      </c>
    </row>
    <row r="462" spans="1:10" x14ac:dyDescent="0.25">
      <c r="A462" s="90"/>
      <c r="B462" s="95"/>
      <c r="C462" s="96" t="s">
        <v>159</v>
      </c>
      <c r="D462" s="95"/>
      <c r="E462" s="94"/>
      <c r="F462" s="97"/>
      <c r="G462" s="94">
        <f>SUM(G460:G461)</f>
        <v>20.204501267249999</v>
      </c>
      <c r="H462" s="94">
        <f>SUM(H460:H461)</f>
        <v>49.002749999999992</v>
      </c>
      <c r="I462" s="94">
        <f>SUM(I460:I461)</f>
        <v>0</v>
      </c>
      <c r="J462" s="94">
        <f>G462+H462+I462</f>
        <v>69.207251267249987</v>
      </c>
    </row>
    <row r="463" spans="1:10" x14ac:dyDescent="0.25">
      <c r="A463" s="107"/>
      <c r="B463" s="95"/>
      <c r="C463" s="96"/>
      <c r="D463" s="95"/>
      <c r="E463" s="94"/>
      <c r="F463" s="97"/>
      <c r="G463" s="94"/>
      <c r="H463" s="94"/>
      <c r="I463" s="94"/>
      <c r="J463" s="94"/>
    </row>
    <row r="464" spans="1:10" x14ac:dyDescent="0.25">
      <c r="A464" s="84"/>
      <c r="B464" s="85"/>
      <c r="C464" s="86" t="s">
        <v>417</v>
      </c>
      <c r="D464" s="87" t="s">
        <v>2</v>
      </c>
      <c r="E464" s="88"/>
      <c r="F464" s="89"/>
      <c r="G464" s="88"/>
      <c r="H464" s="88"/>
      <c r="I464" s="88"/>
      <c r="J464" s="88"/>
    </row>
    <row r="465" spans="1:10" ht="31.5" x14ac:dyDescent="0.25">
      <c r="A465" s="90"/>
      <c r="B465" s="91" t="s">
        <v>418</v>
      </c>
      <c r="C465" s="92" t="s">
        <v>419</v>
      </c>
      <c r="D465" s="91" t="s">
        <v>178</v>
      </c>
      <c r="E465" s="124">
        <v>1.21</v>
      </c>
      <c r="F465" s="93" t="s">
        <v>421</v>
      </c>
      <c r="G465" s="94"/>
      <c r="H465" s="94">
        <f>E465*F465</f>
        <v>3.63</v>
      </c>
      <c r="I465" s="94"/>
      <c r="J465" s="94">
        <f>G465+H465+I465</f>
        <v>3.63</v>
      </c>
    </row>
    <row r="466" spans="1:10" x14ac:dyDescent="0.25">
      <c r="A466" s="90"/>
      <c r="B466" s="91" t="s">
        <v>420</v>
      </c>
      <c r="C466" s="92" t="s">
        <v>365</v>
      </c>
      <c r="D466" s="91" t="s">
        <v>178</v>
      </c>
      <c r="E466" s="124">
        <v>44.19</v>
      </c>
      <c r="F466" s="93" t="s">
        <v>196</v>
      </c>
      <c r="G466" s="94"/>
      <c r="H466" s="94">
        <f>E466*F466</f>
        <v>44.19</v>
      </c>
      <c r="I466" s="94"/>
      <c r="J466" s="94">
        <f>G466+H466+I466</f>
        <v>44.19</v>
      </c>
    </row>
    <row r="467" spans="1:10" x14ac:dyDescent="0.25">
      <c r="A467" s="90"/>
      <c r="B467" s="91" t="s">
        <v>169</v>
      </c>
      <c r="C467" s="92" t="s">
        <v>168</v>
      </c>
      <c r="D467" s="91" t="s">
        <v>154</v>
      </c>
      <c r="E467" s="124">
        <v>8.92</v>
      </c>
      <c r="F467" s="97" t="s">
        <v>422</v>
      </c>
      <c r="G467" s="94">
        <f>E467*F467</f>
        <v>5.0665599999999991</v>
      </c>
      <c r="H467" s="94"/>
      <c r="I467" s="94"/>
      <c r="J467" s="94">
        <f>G467+H467+I467</f>
        <v>5.0665599999999991</v>
      </c>
    </row>
    <row r="468" spans="1:10" x14ac:dyDescent="0.25">
      <c r="A468" s="90"/>
      <c r="B468" s="95" t="s">
        <v>162</v>
      </c>
      <c r="C468" s="96" t="s">
        <v>163</v>
      </c>
      <c r="D468" s="95" t="s">
        <v>154</v>
      </c>
      <c r="E468" s="125">
        <v>12.69</v>
      </c>
      <c r="F468" s="97" t="s">
        <v>422</v>
      </c>
      <c r="G468" s="94">
        <f>E468*F468</f>
        <v>7.2079199999999988</v>
      </c>
      <c r="H468" s="94"/>
      <c r="I468" s="94"/>
      <c r="J468" s="94">
        <f>G468+H468+I468</f>
        <v>7.2079199999999988</v>
      </c>
    </row>
    <row r="469" spans="1:10" x14ac:dyDescent="0.25">
      <c r="A469" s="90"/>
      <c r="B469" s="95"/>
      <c r="C469" s="96" t="s">
        <v>155</v>
      </c>
      <c r="D469" s="95"/>
      <c r="E469" s="94">
        <v>0</v>
      </c>
      <c r="F469" s="97">
        <v>1.6535</v>
      </c>
      <c r="G469" s="94">
        <f>SUM(G467:G468)*F469</f>
        <v>20.295852679999996</v>
      </c>
      <c r="H469" s="94"/>
      <c r="I469" s="94"/>
      <c r="J469" s="94">
        <v>0</v>
      </c>
    </row>
    <row r="470" spans="1:10" x14ac:dyDescent="0.25">
      <c r="A470" s="90"/>
      <c r="B470" s="95"/>
      <c r="C470" s="96" t="s">
        <v>156</v>
      </c>
      <c r="D470" s="95"/>
      <c r="E470" s="94">
        <v>0</v>
      </c>
      <c r="F470" s="97">
        <v>0.68989999999999996</v>
      </c>
      <c r="G470" s="94">
        <v>0</v>
      </c>
      <c r="H470" s="94"/>
      <c r="I470" s="94"/>
      <c r="J470" s="94">
        <v>0</v>
      </c>
    </row>
    <row r="471" spans="1:10" x14ac:dyDescent="0.25">
      <c r="A471" s="90"/>
      <c r="B471" s="95"/>
      <c r="C471" s="96" t="s">
        <v>157</v>
      </c>
      <c r="D471" s="95"/>
      <c r="E471" s="94"/>
      <c r="F471" s="97"/>
      <c r="G471" s="94">
        <f>SUM(G465:G470)</f>
        <v>32.570332679999993</v>
      </c>
      <c r="H471" s="94">
        <f>SUM(H465:H470)</f>
        <v>47.82</v>
      </c>
      <c r="I471" s="94">
        <f>SUM(I465:I470)</f>
        <v>0</v>
      </c>
      <c r="J471" s="94">
        <f>G471+H471+I471</f>
        <v>80.39033268</v>
      </c>
    </row>
    <row r="472" spans="1:10" x14ac:dyDescent="0.25">
      <c r="A472" s="90"/>
      <c r="B472" s="95"/>
      <c r="C472" s="96" t="s">
        <v>158</v>
      </c>
      <c r="D472" s="95"/>
      <c r="E472" s="94"/>
      <c r="F472" s="97"/>
      <c r="G472" s="94">
        <f>G471*0.305</f>
        <v>9.9339514673999982</v>
      </c>
      <c r="H472" s="94">
        <f>H471*0.305</f>
        <v>14.585100000000001</v>
      </c>
      <c r="I472" s="94">
        <f>I471*0.305</f>
        <v>0</v>
      </c>
      <c r="J472" s="94">
        <f>G472+H472+I472</f>
        <v>24.519051467399997</v>
      </c>
    </row>
    <row r="473" spans="1:10" x14ac:dyDescent="0.25">
      <c r="A473" s="90"/>
      <c r="B473" s="95"/>
      <c r="C473" s="96" t="s">
        <v>159</v>
      </c>
      <c r="D473" s="95"/>
      <c r="E473" s="94"/>
      <c r="F473" s="97"/>
      <c r="G473" s="94">
        <f>SUM(G471:G472)</f>
        <v>42.504284147399993</v>
      </c>
      <c r="H473" s="94">
        <f>SUM(H471:H472)</f>
        <v>62.405100000000004</v>
      </c>
      <c r="I473" s="94">
        <f>SUM(I471:I472)</f>
        <v>0</v>
      </c>
      <c r="J473" s="94">
        <f>G473+H473+I473</f>
        <v>104.9093841474</v>
      </c>
    </row>
    <row r="474" spans="1:10" x14ac:dyDescent="0.25">
      <c r="A474" s="107"/>
      <c r="B474" s="95"/>
      <c r="C474" s="96"/>
      <c r="D474" s="95"/>
      <c r="E474" s="94"/>
      <c r="F474" s="97"/>
      <c r="G474" s="94"/>
      <c r="H474" s="94"/>
      <c r="I474" s="94"/>
      <c r="J474" s="94"/>
    </row>
    <row r="475" spans="1:10" x14ac:dyDescent="0.25">
      <c r="A475" s="84"/>
      <c r="B475" s="85"/>
      <c r="C475" s="86" t="s">
        <v>423</v>
      </c>
      <c r="D475" s="87" t="s">
        <v>2</v>
      </c>
      <c r="E475" s="88"/>
      <c r="F475" s="89"/>
      <c r="G475" s="88"/>
      <c r="H475" s="88"/>
      <c r="I475" s="88"/>
      <c r="J475" s="88"/>
    </row>
    <row r="476" spans="1:10" x14ac:dyDescent="0.25">
      <c r="A476" s="90"/>
      <c r="B476" s="91" t="s">
        <v>424</v>
      </c>
      <c r="C476" s="92" t="s">
        <v>215</v>
      </c>
      <c r="D476" s="91" t="s">
        <v>178</v>
      </c>
      <c r="E476" s="124">
        <v>172</v>
      </c>
      <c r="F476" s="93" t="s">
        <v>196</v>
      </c>
      <c r="G476" s="94"/>
      <c r="H476" s="94">
        <f>E476*F476</f>
        <v>172</v>
      </c>
      <c r="I476" s="94"/>
      <c r="J476" s="94">
        <f>G476+H476+I476</f>
        <v>172</v>
      </c>
    </row>
    <row r="477" spans="1:10" x14ac:dyDescent="0.25">
      <c r="A477" s="90"/>
      <c r="B477" s="91" t="s">
        <v>169</v>
      </c>
      <c r="C477" s="92" t="s">
        <v>168</v>
      </c>
      <c r="D477" s="91" t="s">
        <v>154</v>
      </c>
      <c r="E477" s="124">
        <v>8.92</v>
      </c>
      <c r="F477" s="97">
        <v>0.9</v>
      </c>
      <c r="G477" s="94">
        <f>E477*F477</f>
        <v>8.0280000000000005</v>
      </c>
      <c r="H477" s="94"/>
      <c r="I477" s="94"/>
      <c r="J477" s="94">
        <f>G477+H477+I477</f>
        <v>8.0280000000000005</v>
      </c>
    </row>
    <row r="478" spans="1:10" x14ac:dyDescent="0.25">
      <c r="A478" s="90"/>
      <c r="B478" s="95" t="s">
        <v>162</v>
      </c>
      <c r="C478" s="96" t="s">
        <v>163</v>
      </c>
      <c r="D478" s="95" t="s">
        <v>154</v>
      </c>
      <c r="E478" s="125">
        <v>12.69</v>
      </c>
      <c r="F478" s="97">
        <v>0.9</v>
      </c>
      <c r="G478" s="94">
        <f>E478*F478</f>
        <v>11.420999999999999</v>
      </c>
      <c r="H478" s="94"/>
      <c r="I478" s="94"/>
      <c r="J478" s="94">
        <f>G478+H478+I478</f>
        <v>11.420999999999999</v>
      </c>
    </row>
    <row r="479" spans="1:10" x14ac:dyDescent="0.25">
      <c r="A479" s="90"/>
      <c r="B479" s="95"/>
      <c r="C479" s="96" t="s">
        <v>155</v>
      </c>
      <c r="D479" s="95"/>
      <c r="E479" s="94">
        <v>0</v>
      </c>
      <c r="F479" s="97">
        <v>1.6535</v>
      </c>
      <c r="G479" s="94">
        <f>SUM(G477:G478)*F479</f>
        <v>32.158921499999998</v>
      </c>
      <c r="H479" s="94"/>
      <c r="I479" s="94"/>
      <c r="J479" s="94">
        <v>0</v>
      </c>
    </row>
    <row r="480" spans="1:10" x14ac:dyDescent="0.25">
      <c r="A480" s="90"/>
      <c r="B480" s="95"/>
      <c r="C480" s="96" t="s">
        <v>156</v>
      </c>
      <c r="D480" s="95"/>
      <c r="E480" s="94">
        <v>0</v>
      </c>
      <c r="F480" s="97">
        <v>0.68989999999999996</v>
      </c>
      <c r="G480" s="94">
        <v>0</v>
      </c>
      <c r="H480" s="94"/>
      <c r="I480" s="94"/>
      <c r="J480" s="94">
        <v>0</v>
      </c>
    </row>
    <row r="481" spans="1:10" x14ac:dyDescent="0.25">
      <c r="A481" s="90"/>
      <c r="B481" s="95"/>
      <c r="C481" s="96" t="s">
        <v>157</v>
      </c>
      <c r="D481" s="95"/>
      <c r="E481" s="94"/>
      <c r="F481" s="97"/>
      <c r="G481" s="94">
        <f>SUM(G476:G480)</f>
        <v>51.607921499999996</v>
      </c>
      <c r="H481" s="94">
        <f>SUM(H476:H480)</f>
        <v>172</v>
      </c>
      <c r="I481" s="94">
        <f>SUM(I476:I480)</f>
        <v>0</v>
      </c>
      <c r="J481" s="94">
        <f>G481+H481+I481</f>
        <v>223.6079215</v>
      </c>
    </row>
    <row r="482" spans="1:10" x14ac:dyDescent="0.25">
      <c r="A482" s="90"/>
      <c r="B482" s="95"/>
      <c r="C482" s="96" t="s">
        <v>158</v>
      </c>
      <c r="D482" s="95"/>
      <c r="E482" s="94"/>
      <c r="F482" s="97"/>
      <c r="G482" s="94">
        <f>G481*0.305</f>
        <v>15.740416057499999</v>
      </c>
      <c r="H482" s="94">
        <f>H481*0.305</f>
        <v>52.46</v>
      </c>
      <c r="I482" s="94">
        <f>I481*0.305</f>
        <v>0</v>
      </c>
      <c r="J482" s="94">
        <f>G482+H482+I482</f>
        <v>68.200416057500007</v>
      </c>
    </row>
    <row r="483" spans="1:10" x14ac:dyDescent="0.25">
      <c r="A483" s="90"/>
      <c r="B483" s="95"/>
      <c r="C483" s="96" t="s">
        <v>159</v>
      </c>
      <c r="D483" s="95"/>
      <c r="E483" s="94"/>
      <c r="F483" s="97"/>
      <c r="G483" s="94">
        <f>SUM(G481:G482)</f>
        <v>67.348337557500003</v>
      </c>
      <c r="H483" s="94">
        <f>SUM(H481:H482)</f>
        <v>224.46</v>
      </c>
      <c r="I483" s="94">
        <f>SUM(I481:I482)</f>
        <v>0</v>
      </c>
      <c r="J483" s="94">
        <f>G483+H483+I483</f>
        <v>291.80833755750001</v>
      </c>
    </row>
    <row r="484" spans="1:10" x14ac:dyDescent="0.25">
      <c r="A484" s="107"/>
      <c r="B484" s="95"/>
      <c r="C484" s="96"/>
      <c r="D484" s="95"/>
      <c r="E484" s="94"/>
      <c r="F484" s="97"/>
      <c r="G484" s="94"/>
      <c r="H484" s="94"/>
      <c r="I484" s="94"/>
      <c r="J484" s="94"/>
    </row>
    <row r="485" spans="1:10" x14ac:dyDescent="0.25">
      <c r="A485" s="84"/>
      <c r="B485" s="85"/>
      <c r="C485" s="86" t="s">
        <v>425</v>
      </c>
      <c r="D485" s="87" t="s">
        <v>2</v>
      </c>
      <c r="E485" s="88"/>
      <c r="F485" s="89"/>
      <c r="G485" s="88"/>
      <c r="H485" s="88"/>
      <c r="I485" s="88"/>
      <c r="J485" s="88"/>
    </row>
    <row r="486" spans="1:10" x14ac:dyDescent="0.25">
      <c r="A486" s="90"/>
      <c r="B486" s="91" t="s">
        <v>429</v>
      </c>
      <c r="C486" s="92" t="s">
        <v>425</v>
      </c>
      <c r="D486" s="91" t="s">
        <v>178</v>
      </c>
      <c r="E486" s="124">
        <v>321</v>
      </c>
      <c r="F486" s="93" t="s">
        <v>196</v>
      </c>
      <c r="G486" s="94"/>
      <c r="H486" s="94">
        <f>E486*F486</f>
        <v>321</v>
      </c>
      <c r="I486" s="94"/>
      <c r="J486" s="94">
        <f>G486+H486+I486</f>
        <v>321</v>
      </c>
    </row>
    <row r="487" spans="1:10" x14ac:dyDescent="0.25">
      <c r="A487" s="90"/>
      <c r="B487" s="91" t="s">
        <v>169</v>
      </c>
      <c r="C487" s="92" t="s">
        <v>168</v>
      </c>
      <c r="D487" s="91" t="s">
        <v>154</v>
      </c>
      <c r="E487" s="124">
        <v>8.92</v>
      </c>
      <c r="F487" s="97">
        <v>0.5</v>
      </c>
      <c r="G487" s="94">
        <f>E487*F487</f>
        <v>4.46</v>
      </c>
      <c r="H487" s="94"/>
      <c r="I487" s="94"/>
      <c r="J487" s="94">
        <f>G487+H487+I487</f>
        <v>4.46</v>
      </c>
    </row>
    <row r="488" spans="1:10" x14ac:dyDescent="0.25">
      <c r="A488" s="90"/>
      <c r="B488" s="95" t="s">
        <v>162</v>
      </c>
      <c r="C488" s="96" t="s">
        <v>163</v>
      </c>
      <c r="D488" s="95" t="s">
        <v>154</v>
      </c>
      <c r="E488" s="125">
        <v>12.69</v>
      </c>
      <c r="F488" s="97">
        <v>1</v>
      </c>
      <c r="G488" s="94">
        <f>E488*F488</f>
        <v>12.69</v>
      </c>
      <c r="H488" s="94"/>
      <c r="I488" s="94"/>
      <c r="J488" s="94">
        <f>G488+H488+I488</f>
        <v>12.69</v>
      </c>
    </row>
    <row r="489" spans="1:10" x14ac:dyDescent="0.25">
      <c r="A489" s="90"/>
      <c r="B489" s="95"/>
      <c r="C489" s="96" t="s">
        <v>155</v>
      </c>
      <c r="D489" s="95"/>
      <c r="E489" s="94">
        <v>0</v>
      </c>
      <c r="F489" s="97">
        <v>1.6535</v>
      </c>
      <c r="G489" s="94">
        <f>SUM(G487:G488)*F489</f>
        <v>28.357524999999995</v>
      </c>
      <c r="H489" s="94"/>
      <c r="I489" s="94"/>
      <c r="J489" s="94">
        <v>0</v>
      </c>
    </row>
    <row r="490" spans="1:10" x14ac:dyDescent="0.25">
      <c r="A490" s="90"/>
      <c r="B490" s="95"/>
      <c r="C490" s="96" t="s">
        <v>156</v>
      </c>
      <c r="D490" s="95"/>
      <c r="E490" s="94">
        <v>0</v>
      </c>
      <c r="F490" s="97">
        <v>0.68989999999999996</v>
      </c>
      <c r="G490" s="94">
        <v>0</v>
      </c>
      <c r="H490" s="94"/>
      <c r="I490" s="94"/>
      <c r="J490" s="94">
        <v>0</v>
      </c>
    </row>
    <row r="491" spans="1:10" x14ac:dyDescent="0.25">
      <c r="A491" s="90"/>
      <c r="B491" s="95"/>
      <c r="C491" s="96" t="s">
        <v>157</v>
      </c>
      <c r="D491" s="95"/>
      <c r="E491" s="94"/>
      <c r="F491" s="97"/>
      <c r="G491" s="94">
        <f>SUM(G486:G490)</f>
        <v>45.507524999999994</v>
      </c>
      <c r="H491" s="94">
        <f>SUM(H486:H490)</f>
        <v>321</v>
      </c>
      <c r="I491" s="94">
        <f>SUM(I486:I490)</f>
        <v>0</v>
      </c>
      <c r="J491" s="94">
        <f>G491+H491+I491</f>
        <v>366.50752499999999</v>
      </c>
    </row>
    <row r="492" spans="1:10" x14ac:dyDescent="0.25">
      <c r="A492" s="90"/>
      <c r="B492" s="95"/>
      <c r="C492" s="96" t="s">
        <v>158</v>
      </c>
      <c r="D492" s="95"/>
      <c r="E492" s="94"/>
      <c r="F492" s="97"/>
      <c r="G492" s="94">
        <f>G491*0.305</f>
        <v>13.879795124999998</v>
      </c>
      <c r="H492" s="94">
        <f>H491*0.305</f>
        <v>97.905000000000001</v>
      </c>
      <c r="I492" s="94">
        <f>I491*0.305</f>
        <v>0</v>
      </c>
      <c r="J492" s="94">
        <f>G492+H492+I492</f>
        <v>111.784795125</v>
      </c>
    </row>
    <row r="493" spans="1:10" x14ac:dyDescent="0.25">
      <c r="A493" s="90"/>
      <c r="B493" s="95"/>
      <c r="C493" s="96" t="s">
        <v>159</v>
      </c>
      <c r="D493" s="95"/>
      <c r="E493" s="94"/>
      <c r="F493" s="97"/>
      <c r="G493" s="94">
        <f>SUM(G491:G492)</f>
        <v>59.387320124999988</v>
      </c>
      <c r="H493" s="94">
        <f>SUM(H491:H492)</f>
        <v>418.90499999999997</v>
      </c>
      <c r="I493" s="94">
        <f>SUM(I491:I492)</f>
        <v>0</v>
      </c>
      <c r="J493" s="94">
        <f>G493+H493+I493</f>
        <v>478.29232012499995</v>
      </c>
    </row>
    <row r="494" spans="1:10" x14ac:dyDescent="0.25">
      <c r="A494" s="107"/>
      <c r="B494" s="95"/>
      <c r="C494" s="96"/>
      <c r="D494" s="95"/>
      <c r="E494" s="94"/>
      <c r="F494" s="97"/>
      <c r="G494" s="94"/>
      <c r="H494" s="94"/>
      <c r="I494" s="94"/>
      <c r="J494" s="94"/>
    </row>
    <row r="495" spans="1:10" x14ac:dyDescent="0.25">
      <c r="A495" s="84"/>
      <c r="B495" s="85"/>
      <c r="C495" s="86" t="s">
        <v>426</v>
      </c>
      <c r="D495" s="87" t="s">
        <v>2</v>
      </c>
      <c r="E495" s="88"/>
      <c r="F495" s="89"/>
      <c r="G495" s="88"/>
      <c r="H495" s="88"/>
      <c r="I495" s="88"/>
      <c r="J495" s="88"/>
    </row>
    <row r="496" spans="1:10" x14ac:dyDescent="0.25">
      <c r="A496" s="90"/>
      <c r="B496" s="91" t="s">
        <v>431</v>
      </c>
      <c r="C496" s="92" t="s">
        <v>430</v>
      </c>
      <c r="D496" s="91" t="s">
        <v>178</v>
      </c>
      <c r="E496" s="124">
        <v>1031</v>
      </c>
      <c r="F496" s="93" t="s">
        <v>196</v>
      </c>
      <c r="G496" s="94"/>
      <c r="H496" s="94">
        <f>E496*F496</f>
        <v>1031</v>
      </c>
      <c r="I496" s="94"/>
      <c r="J496" s="94">
        <f>G496+H496+I496</f>
        <v>1031</v>
      </c>
    </row>
    <row r="497" spans="1:10" x14ac:dyDescent="0.25">
      <c r="A497" s="90"/>
      <c r="B497" s="91" t="s">
        <v>169</v>
      </c>
      <c r="C497" s="92" t="s">
        <v>168</v>
      </c>
      <c r="D497" s="91" t="s">
        <v>154</v>
      </c>
      <c r="E497" s="124">
        <v>8.92</v>
      </c>
      <c r="F497" s="97">
        <v>0.5</v>
      </c>
      <c r="G497" s="94">
        <f>E497*F497</f>
        <v>4.46</v>
      </c>
      <c r="H497" s="94"/>
      <c r="I497" s="94"/>
      <c r="J497" s="94">
        <f>G497+H497+I497</f>
        <v>4.46</v>
      </c>
    </row>
    <row r="498" spans="1:10" x14ac:dyDescent="0.25">
      <c r="A498" s="90"/>
      <c r="B498" s="95" t="s">
        <v>162</v>
      </c>
      <c r="C498" s="96" t="s">
        <v>163</v>
      </c>
      <c r="D498" s="95" t="s">
        <v>154</v>
      </c>
      <c r="E498" s="125">
        <v>12.69</v>
      </c>
      <c r="F498" s="97">
        <v>1</v>
      </c>
      <c r="G498" s="94">
        <f>E498*F498</f>
        <v>12.69</v>
      </c>
      <c r="H498" s="94"/>
      <c r="I498" s="94"/>
      <c r="J498" s="94">
        <f>G498+H498+I498</f>
        <v>12.69</v>
      </c>
    </row>
    <row r="499" spans="1:10" x14ac:dyDescent="0.25">
      <c r="A499" s="90"/>
      <c r="B499" s="95"/>
      <c r="C499" s="96" t="s">
        <v>155</v>
      </c>
      <c r="D499" s="95"/>
      <c r="E499" s="94">
        <v>0</v>
      </c>
      <c r="F499" s="97">
        <v>1.6535</v>
      </c>
      <c r="G499" s="94">
        <f>SUM(G497:G498)*F499</f>
        <v>28.357524999999995</v>
      </c>
      <c r="H499" s="94"/>
      <c r="I499" s="94"/>
      <c r="J499" s="94">
        <v>0</v>
      </c>
    </row>
    <row r="500" spans="1:10" x14ac:dyDescent="0.25">
      <c r="A500" s="90"/>
      <c r="B500" s="95"/>
      <c r="C500" s="96" t="s">
        <v>156</v>
      </c>
      <c r="D500" s="95"/>
      <c r="E500" s="94">
        <v>0</v>
      </c>
      <c r="F500" s="97">
        <v>0.68989999999999996</v>
      </c>
      <c r="G500" s="94">
        <v>0</v>
      </c>
      <c r="H500" s="94"/>
      <c r="I500" s="94"/>
      <c r="J500" s="94">
        <v>0</v>
      </c>
    </row>
    <row r="501" spans="1:10" x14ac:dyDescent="0.25">
      <c r="A501" s="90"/>
      <c r="B501" s="95"/>
      <c r="C501" s="96" t="s">
        <v>157</v>
      </c>
      <c r="D501" s="95"/>
      <c r="E501" s="94"/>
      <c r="F501" s="97"/>
      <c r="G501" s="94">
        <f>SUM(G496:G500)</f>
        <v>45.507524999999994</v>
      </c>
      <c r="H501" s="94">
        <f>SUM(H496:H500)</f>
        <v>1031</v>
      </c>
      <c r="I501" s="94">
        <f>SUM(I496:I500)</f>
        <v>0</v>
      </c>
      <c r="J501" s="94">
        <f>G501+H501+I501</f>
        <v>1076.507525</v>
      </c>
    </row>
    <row r="502" spans="1:10" x14ac:dyDescent="0.25">
      <c r="A502" s="90"/>
      <c r="B502" s="95"/>
      <c r="C502" s="96" t="s">
        <v>158</v>
      </c>
      <c r="D502" s="95"/>
      <c r="E502" s="94"/>
      <c r="F502" s="97"/>
      <c r="G502" s="94">
        <f>G501*0.305</f>
        <v>13.879795124999998</v>
      </c>
      <c r="H502" s="94">
        <f>H501*0.305</f>
        <v>314.45499999999998</v>
      </c>
      <c r="I502" s="94">
        <f>I501*0.305</f>
        <v>0</v>
      </c>
      <c r="J502" s="94">
        <f>G502+H502+I502</f>
        <v>328.33479512499997</v>
      </c>
    </row>
    <row r="503" spans="1:10" x14ac:dyDescent="0.25">
      <c r="A503" s="90"/>
      <c r="B503" s="95"/>
      <c r="C503" s="96" t="s">
        <v>159</v>
      </c>
      <c r="D503" s="95"/>
      <c r="E503" s="94"/>
      <c r="F503" s="97"/>
      <c r="G503" s="94">
        <f>SUM(G501:G502)</f>
        <v>59.387320124999988</v>
      </c>
      <c r="H503" s="94">
        <f>SUM(H501:H502)</f>
        <v>1345.4549999999999</v>
      </c>
      <c r="I503" s="94">
        <f>SUM(I501:I502)</f>
        <v>0</v>
      </c>
      <c r="J503" s="94">
        <f>G503+H503+I503</f>
        <v>1404.842320125</v>
      </c>
    </row>
    <row r="504" spans="1:10" x14ac:dyDescent="0.25">
      <c r="A504" s="107"/>
      <c r="B504" s="95"/>
      <c r="C504" s="96"/>
      <c r="D504" s="95"/>
      <c r="E504" s="94"/>
      <c r="F504" s="97"/>
      <c r="G504" s="94"/>
      <c r="H504" s="94"/>
      <c r="I504" s="94"/>
      <c r="J504" s="94"/>
    </row>
    <row r="505" spans="1:10" x14ac:dyDescent="0.25">
      <c r="A505" s="84"/>
      <c r="B505" s="85"/>
      <c r="C505" s="86" t="s">
        <v>427</v>
      </c>
      <c r="D505" s="87" t="s">
        <v>2</v>
      </c>
      <c r="E505" s="88"/>
      <c r="F505" s="89"/>
      <c r="G505" s="88"/>
      <c r="H505" s="88"/>
      <c r="I505" s="88"/>
      <c r="J505" s="88"/>
    </row>
    <row r="506" spans="1:10" x14ac:dyDescent="0.25">
      <c r="A506" s="90"/>
      <c r="B506" s="91" t="s">
        <v>433</v>
      </c>
      <c r="C506" s="92" t="s">
        <v>432</v>
      </c>
      <c r="D506" s="91" t="s">
        <v>178</v>
      </c>
      <c r="E506" s="124">
        <v>1042</v>
      </c>
      <c r="F506" s="93" t="s">
        <v>196</v>
      </c>
      <c r="G506" s="94"/>
      <c r="H506" s="94">
        <f>E506*F506</f>
        <v>1042</v>
      </c>
      <c r="I506" s="94"/>
      <c r="J506" s="94">
        <f>G506+H506+I506</f>
        <v>1042</v>
      </c>
    </row>
    <row r="507" spans="1:10" x14ac:dyDescent="0.25">
      <c r="A507" s="90"/>
      <c r="B507" s="91" t="s">
        <v>169</v>
      </c>
      <c r="C507" s="92" t="s">
        <v>168</v>
      </c>
      <c r="D507" s="91" t="s">
        <v>154</v>
      </c>
      <c r="E507" s="124">
        <v>8.92</v>
      </c>
      <c r="F507" s="97">
        <v>0.5</v>
      </c>
      <c r="G507" s="94">
        <f>E507*F507</f>
        <v>4.46</v>
      </c>
      <c r="H507" s="94"/>
      <c r="I507" s="94"/>
      <c r="J507" s="94">
        <f>G507+H507+I507</f>
        <v>4.46</v>
      </c>
    </row>
    <row r="508" spans="1:10" x14ac:dyDescent="0.25">
      <c r="A508" s="90"/>
      <c r="B508" s="95" t="s">
        <v>162</v>
      </c>
      <c r="C508" s="96" t="s">
        <v>163</v>
      </c>
      <c r="D508" s="95" t="s">
        <v>154</v>
      </c>
      <c r="E508" s="125">
        <v>12.69</v>
      </c>
      <c r="F508" s="97">
        <v>1</v>
      </c>
      <c r="G508" s="94">
        <f>E508*F508</f>
        <v>12.69</v>
      </c>
      <c r="H508" s="94"/>
      <c r="I508" s="94"/>
      <c r="J508" s="94">
        <f>G508+H508+I508</f>
        <v>12.69</v>
      </c>
    </row>
    <row r="509" spans="1:10" x14ac:dyDescent="0.25">
      <c r="A509" s="90"/>
      <c r="B509" s="95"/>
      <c r="C509" s="96" t="s">
        <v>155</v>
      </c>
      <c r="D509" s="95"/>
      <c r="E509" s="94">
        <v>0</v>
      </c>
      <c r="F509" s="97">
        <v>1.6535</v>
      </c>
      <c r="G509" s="94">
        <f>SUM(G507:G508)*F509</f>
        <v>28.357524999999995</v>
      </c>
      <c r="H509" s="94"/>
      <c r="I509" s="94"/>
      <c r="J509" s="94">
        <v>0</v>
      </c>
    </row>
    <row r="510" spans="1:10" x14ac:dyDescent="0.25">
      <c r="A510" s="90"/>
      <c r="B510" s="95"/>
      <c r="C510" s="96" t="s">
        <v>156</v>
      </c>
      <c r="D510" s="95"/>
      <c r="E510" s="94">
        <v>0</v>
      </c>
      <c r="F510" s="97">
        <v>0.68989999999999996</v>
      </c>
      <c r="G510" s="94">
        <v>0</v>
      </c>
      <c r="H510" s="94"/>
      <c r="I510" s="94"/>
      <c r="J510" s="94">
        <v>0</v>
      </c>
    </row>
    <row r="511" spans="1:10" x14ac:dyDescent="0.25">
      <c r="A511" s="90"/>
      <c r="B511" s="95"/>
      <c r="C511" s="96" t="s">
        <v>157</v>
      </c>
      <c r="D511" s="95"/>
      <c r="E511" s="94"/>
      <c r="F511" s="97"/>
      <c r="G511" s="94">
        <f>SUM(G506:G510)</f>
        <v>45.507524999999994</v>
      </c>
      <c r="H511" s="94">
        <f>SUM(H506:H510)</f>
        <v>1042</v>
      </c>
      <c r="I511" s="94">
        <f>SUM(I506:I510)</f>
        <v>0</v>
      </c>
      <c r="J511" s="94">
        <f>G511+H511+I511</f>
        <v>1087.507525</v>
      </c>
    </row>
    <row r="512" spans="1:10" x14ac:dyDescent="0.25">
      <c r="A512" s="90"/>
      <c r="B512" s="95"/>
      <c r="C512" s="96" t="s">
        <v>158</v>
      </c>
      <c r="D512" s="95"/>
      <c r="E512" s="94"/>
      <c r="F512" s="97"/>
      <c r="G512" s="94">
        <f>G511*0.305</f>
        <v>13.879795124999998</v>
      </c>
      <c r="H512" s="94">
        <f>H511*0.305</f>
        <v>317.81</v>
      </c>
      <c r="I512" s="94">
        <f>I511*0.305</f>
        <v>0</v>
      </c>
      <c r="J512" s="94">
        <f>G512+H512+I512</f>
        <v>331.68979512499999</v>
      </c>
    </row>
    <row r="513" spans="1:10" x14ac:dyDescent="0.25">
      <c r="A513" s="90"/>
      <c r="B513" s="95"/>
      <c r="C513" s="96" t="s">
        <v>159</v>
      </c>
      <c r="D513" s="95"/>
      <c r="E513" s="94"/>
      <c r="F513" s="97"/>
      <c r="G513" s="94">
        <f>SUM(G511:G512)</f>
        <v>59.387320124999988</v>
      </c>
      <c r="H513" s="94">
        <f>SUM(H511:H512)</f>
        <v>1359.81</v>
      </c>
      <c r="I513" s="94">
        <f>SUM(I511:I512)</f>
        <v>0</v>
      </c>
      <c r="J513" s="94">
        <f>G513+H513+I513</f>
        <v>1419.197320125</v>
      </c>
    </row>
    <row r="514" spans="1:10" x14ac:dyDescent="0.25">
      <c r="A514" s="107"/>
      <c r="B514" s="95"/>
      <c r="C514" s="96"/>
      <c r="D514" s="95"/>
      <c r="E514" s="94"/>
      <c r="F514" s="97"/>
      <c r="G514" s="94"/>
      <c r="H514" s="94"/>
      <c r="I514" s="94"/>
      <c r="J514" s="94"/>
    </row>
    <row r="515" spans="1:10" x14ac:dyDescent="0.25">
      <c r="A515" s="84"/>
      <c r="B515" s="85"/>
      <c r="C515" s="86" t="s">
        <v>428</v>
      </c>
      <c r="D515" s="87" t="s">
        <v>2</v>
      </c>
      <c r="E515" s="88"/>
      <c r="F515" s="89"/>
      <c r="G515" s="88"/>
      <c r="H515" s="88"/>
      <c r="I515" s="88"/>
      <c r="J515" s="88"/>
    </row>
    <row r="516" spans="1:10" x14ac:dyDescent="0.25">
      <c r="A516" s="90"/>
      <c r="B516" s="91" t="s">
        <v>435</v>
      </c>
      <c r="C516" s="92" t="s">
        <v>434</v>
      </c>
      <c r="D516" s="91" t="s">
        <v>178</v>
      </c>
      <c r="E516" s="124">
        <v>1092</v>
      </c>
      <c r="F516" s="93" t="s">
        <v>196</v>
      </c>
      <c r="G516" s="94"/>
      <c r="H516" s="94">
        <f>E516*F516</f>
        <v>1092</v>
      </c>
      <c r="I516" s="94"/>
      <c r="J516" s="94">
        <f>G516+H516+I516</f>
        <v>1092</v>
      </c>
    </row>
    <row r="517" spans="1:10" x14ac:dyDescent="0.25">
      <c r="A517" s="90"/>
      <c r="B517" s="91" t="s">
        <v>169</v>
      </c>
      <c r="C517" s="92" t="s">
        <v>168</v>
      </c>
      <c r="D517" s="91" t="s">
        <v>154</v>
      </c>
      <c r="E517" s="124">
        <v>8.92</v>
      </c>
      <c r="F517" s="97">
        <v>0.5</v>
      </c>
      <c r="G517" s="94">
        <f>E517*F517</f>
        <v>4.46</v>
      </c>
      <c r="H517" s="94"/>
      <c r="I517" s="94"/>
      <c r="J517" s="94">
        <f>G517+H517+I517</f>
        <v>4.46</v>
      </c>
    </row>
    <row r="518" spans="1:10" x14ac:dyDescent="0.25">
      <c r="A518" s="90"/>
      <c r="B518" s="95" t="s">
        <v>162</v>
      </c>
      <c r="C518" s="96" t="s">
        <v>163</v>
      </c>
      <c r="D518" s="95" t="s">
        <v>154</v>
      </c>
      <c r="E518" s="125">
        <v>12.69</v>
      </c>
      <c r="F518" s="97">
        <v>1</v>
      </c>
      <c r="G518" s="94">
        <f>E518*F518</f>
        <v>12.69</v>
      </c>
      <c r="H518" s="94"/>
      <c r="I518" s="94"/>
      <c r="J518" s="94">
        <f>G518+H518+I518</f>
        <v>12.69</v>
      </c>
    </row>
    <row r="519" spans="1:10" x14ac:dyDescent="0.25">
      <c r="A519" s="90"/>
      <c r="B519" s="95"/>
      <c r="C519" s="96" t="s">
        <v>155</v>
      </c>
      <c r="D519" s="95"/>
      <c r="E519" s="94">
        <v>0</v>
      </c>
      <c r="F519" s="97">
        <v>1.6535</v>
      </c>
      <c r="G519" s="94">
        <f>SUM(G517:G518)*F519</f>
        <v>28.357524999999995</v>
      </c>
      <c r="H519" s="94"/>
      <c r="I519" s="94"/>
      <c r="J519" s="94">
        <v>0</v>
      </c>
    </row>
    <row r="520" spans="1:10" x14ac:dyDescent="0.25">
      <c r="A520" s="90"/>
      <c r="B520" s="95"/>
      <c r="C520" s="96" t="s">
        <v>156</v>
      </c>
      <c r="D520" s="95"/>
      <c r="E520" s="94">
        <v>0</v>
      </c>
      <c r="F520" s="97">
        <v>0.68989999999999996</v>
      </c>
      <c r="G520" s="94">
        <v>0</v>
      </c>
      <c r="H520" s="94"/>
      <c r="I520" s="94"/>
      <c r="J520" s="94">
        <v>0</v>
      </c>
    </row>
    <row r="521" spans="1:10" x14ac:dyDescent="0.25">
      <c r="A521" s="90"/>
      <c r="B521" s="95"/>
      <c r="C521" s="96" t="s">
        <v>157</v>
      </c>
      <c r="D521" s="95"/>
      <c r="E521" s="94"/>
      <c r="F521" s="97"/>
      <c r="G521" s="94">
        <f>SUM(G516:G520)</f>
        <v>45.507524999999994</v>
      </c>
      <c r="H521" s="94">
        <f>SUM(H516:H520)</f>
        <v>1092</v>
      </c>
      <c r="I521" s="94">
        <f>SUM(I516:I520)</f>
        <v>0</v>
      </c>
      <c r="J521" s="94">
        <f>G521+H521+I521</f>
        <v>1137.507525</v>
      </c>
    </row>
    <row r="522" spans="1:10" x14ac:dyDescent="0.25">
      <c r="A522" s="90"/>
      <c r="B522" s="95"/>
      <c r="C522" s="96" t="s">
        <v>158</v>
      </c>
      <c r="D522" s="95"/>
      <c r="E522" s="94"/>
      <c r="F522" s="97"/>
      <c r="G522" s="94">
        <f>G521*0.305</f>
        <v>13.879795124999998</v>
      </c>
      <c r="H522" s="94">
        <f>H521*0.305</f>
        <v>333.06</v>
      </c>
      <c r="I522" s="94">
        <f>I521*0.305</f>
        <v>0</v>
      </c>
      <c r="J522" s="94">
        <f>G522+H522+I522</f>
        <v>346.93979512499999</v>
      </c>
    </row>
    <row r="523" spans="1:10" x14ac:dyDescent="0.25">
      <c r="A523" s="90"/>
      <c r="B523" s="95"/>
      <c r="C523" s="96" t="s">
        <v>159</v>
      </c>
      <c r="D523" s="95"/>
      <c r="E523" s="94"/>
      <c r="F523" s="97"/>
      <c r="G523" s="94">
        <f>SUM(G521:G522)</f>
        <v>59.387320124999988</v>
      </c>
      <c r="H523" s="94">
        <f>SUM(H521:H522)</f>
        <v>1425.06</v>
      </c>
      <c r="I523" s="94">
        <f>SUM(I521:I522)</f>
        <v>0</v>
      </c>
      <c r="J523" s="94">
        <f>G523+H523+I523</f>
        <v>1484.447320125</v>
      </c>
    </row>
    <row r="524" spans="1:10" x14ac:dyDescent="0.25">
      <c r="A524" s="107"/>
      <c r="B524" s="95"/>
      <c r="C524" s="96"/>
      <c r="D524" s="95"/>
      <c r="E524" s="94"/>
      <c r="F524" s="97"/>
      <c r="G524" s="94"/>
      <c r="H524" s="94"/>
      <c r="I524" s="94"/>
      <c r="J524" s="94"/>
    </row>
    <row r="525" spans="1:10" x14ac:dyDescent="0.25">
      <c r="A525" s="84"/>
      <c r="B525" s="85"/>
      <c r="C525" s="86" t="s">
        <v>438</v>
      </c>
      <c r="D525" s="87" t="s">
        <v>2</v>
      </c>
      <c r="E525" s="88"/>
      <c r="F525" s="89"/>
      <c r="G525" s="88"/>
      <c r="H525" s="88"/>
      <c r="I525" s="88"/>
      <c r="J525" s="88"/>
    </row>
    <row r="526" spans="1:10" ht="31.5" x14ac:dyDescent="0.25">
      <c r="A526" s="90"/>
      <c r="B526" s="91">
        <v>2378</v>
      </c>
      <c r="C526" s="92" t="s">
        <v>442</v>
      </c>
      <c r="D526" s="91" t="s">
        <v>178</v>
      </c>
      <c r="E526" s="124">
        <v>882.84</v>
      </c>
      <c r="F526" s="93" t="s">
        <v>196</v>
      </c>
      <c r="G526" s="94"/>
      <c r="H526" s="94">
        <f>E526*F526</f>
        <v>882.84</v>
      </c>
      <c r="I526" s="94"/>
      <c r="J526" s="94">
        <f>G526+H526+I526</f>
        <v>882.84</v>
      </c>
    </row>
    <row r="527" spans="1:10" x14ac:dyDescent="0.25">
      <c r="A527" s="90"/>
      <c r="B527" s="91" t="s">
        <v>169</v>
      </c>
      <c r="C527" s="92" t="s">
        <v>168</v>
      </c>
      <c r="D527" s="91" t="s">
        <v>154</v>
      </c>
      <c r="E527" s="124">
        <v>8.92</v>
      </c>
      <c r="F527" s="97">
        <v>0.4</v>
      </c>
      <c r="G527" s="94">
        <f>E527*F527</f>
        <v>3.5680000000000001</v>
      </c>
      <c r="H527" s="94"/>
      <c r="I527" s="94"/>
      <c r="J527" s="94">
        <f>G527+H527+I527</f>
        <v>3.5680000000000001</v>
      </c>
    </row>
    <row r="528" spans="1:10" x14ac:dyDescent="0.25">
      <c r="A528" s="90"/>
      <c r="B528" s="95" t="s">
        <v>162</v>
      </c>
      <c r="C528" s="96" t="s">
        <v>163</v>
      </c>
      <c r="D528" s="95" t="s">
        <v>154</v>
      </c>
      <c r="E528" s="125">
        <v>12.69</v>
      </c>
      <c r="F528" s="97">
        <v>0.4</v>
      </c>
      <c r="G528" s="94">
        <f>E528*F528</f>
        <v>5.0760000000000005</v>
      </c>
      <c r="H528" s="94"/>
      <c r="I528" s="94"/>
      <c r="J528" s="94">
        <f>G528+H528+I528</f>
        <v>5.0760000000000005</v>
      </c>
    </row>
    <row r="529" spans="1:10" x14ac:dyDescent="0.25">
      <c r="A529" s="90"/>
      <c r="B529" s="95"/>
      <c r="C529" s="96" t="s">
        <v>155</v>
      </c>
      <c r="D529" s="95"/>
      <c r="E529" s="94">
        <v>0</v>
      </c>
      <c r="F529" s="97">
        <v>1.6535</v>
      </c>
      <c r="G529" s="94">
        <f>SUM(G527:G528)*F529</f>
        <v>14.292854</v>
      </c>
      <c r="H529" s="94"/>
      <c r="I529" s="94"/>
      <c r="J529" s="94">
        <v>0</v>
      </c>
    </row>
    <row r="530" spans="1:10" x14ac:dyDescent="0.25">
      <c r="A530" s="90"/>
      <c r="B530" s="95"/>
      <c r="C530" s="96" t="s">
        <v>156</v>
      </c>
      <c r="D530" s="95"/>
      <c r="E530" s="94">
        <v>0</v>
      </c>
      <c r="F530" s="97">
        <v>0.68989999999999996</v>
      </c>
      <c r="G530" s="94">
        <v>0</v>
      </c>
      <c r="H530" s="94"/>
      <c r="I530" s="94"/>
      <c r="J530" s="94">
        <v>0</v>
      </c>
    </row>
    <row r="531" spans="1:10" x14ac:dyDescent="0.25">
      <c r="A531" s="90"/>
      <c r="B531" s="95"/>
      <c r="C531" s="96" t="s">
        <v>157</v>
      </c>
      <c r="D531" s="95"/>
      <c r="E531" s="94"/>
      <c r="F531" s="97"/>
      <c r="G531" s="94">
        <f>SUM(G526:G530)</f>
        <v>22.936854</v>
      </c>
      <c r="H531" s="94">
        <f>SUM(H526:H530)</f>
        <v>882.84</v>
      </c>
      <c r="I531" s="94">
        <f>SUM(I526:I530)</f>
        <v>0</v>
      </c>
      <c r="J531" s="94">
        <f>G531+H531+I531</f>
        <v>905.77685400000007</v>
      </c>
    </row>
    <row r="532" spans="1:10" x14ac:dyDescent="0.25">
      <c r="A532" s="90"/>
      <c r="B532" s="95"/>
      <c r="C532" s="96" t="s">
        <v>158</v>
      </c>
      <c r="D532" s="95"/>
      <c r="E532" s="94"/>
      <c r="F532" s="97"/>
      <c r="G532" s="94">
        <f>G531*0.305</f>
        <v>6.9957404700000003</v>
      </c>
      <c r="H532" s="94">
        <f>H531*0.305</f>
        <v>269.26620000000003</v>
      </c>
      <c r="I532" s="94">
        <f>I531*0.305</f>
        <v>0</v>
      </c>
      <c r="J532" s="94">
        <f>G532+H532+I532</f>
        <v>276.26194047000001</v>
      </c>
    </row>
    <row r="533" spans="1:10" x14ac:dyDescent="0.25">
      <c r="A533" s="90"/>
      <c r="B533" s="95"/>
      <c r="C533" s="96" t="s">
        <v>159</v>
      </c>
      <c r="D533" s="95"/>
      <c r="E533" s="94"/>
      <c r="F533" s="97"/>
      <c r="G533" s="94">
        <f>SUM(G531:G532)</f>
        <v>29.932594470000002</v>
      </c>
      <c r="H533" s="94">
        <f>SUM(H531:H532)</f>
        <v>1152.1062000000002</v>
      </c>
      <c r="I533" s="94">
        <f>SUM(I531:I532)</f>
        <v>0</v>
      </c>
      <c r="J533" s="94">
        <f>G533+H533+I533</f>
        <v>1182.0387944700001</v>
      </c>
    </row>
    <row r="534" spans="1:10" x14ac:dyDescent="0.25">
      <c r="A534" s="107"/>
      <c r="B534" s="95"/>
      <c r="C534" s="96"/>
      <c r="D534" s="95"/>
      <c r="E534" s="94"/>
      <c r="F534" s="97"/>
      <c r="G534" s="94"/>
      <c r="H534" s="94"/>
      <c r="I534" s="94"/>
      <c r="J534" s="94"/>
    </row>
    <row r="535" spans="1:10" x14ac:dyDescent="0.25">
      <c r="A535" s="84"/>
      <c r="B535" s="85"/>
      <c r="C535" s="86" t="s">
        <v>439</v>
      </c>
      <c r="D535" s="87" t="s">
        <v>2</v>
      </c>
      <c r="E535" s="88"/>
      <c r="F535" s="89"/>
      <c r="G535" s="88"/>
      <c r="H535" s="88"/>
      <c r="I535" s="88"/>
      <c r="J535" s="88"/>
    </row>
    <row r="536" spans="1:10" ht="31.5" x14ac:dyDescent="0.25">
      <c r="A536" s="90"/>
      <c r="B536" s="91" t="s">
        <v>440</v>
      </c>
      <c r="C536" s="92" t="s">
        <v>441</v>
      </c>
      <c r="D536" s="91" t="s">
        <v>178</v>
      </c>
      <c r="E536" s="124">
        <v>882.84</v>
      </c>
      <c r="F536" s="93" t="s">
        <v>196</v>
      </c>
      <c r="G536" s="94"/>
      <c r="H536" s="94">
        <f>E536*F536</f>
        <v>882.84</v>
      </c>
      <c r="I536" s="94"/>
      <c r="J536" s="94">
        <f>G536+H536+I536</f>
        <v>882.84</v>
      </c>
    </row>
    <row r="537" spans="1:10" x14ac:dyDescent="0.25">
      <c r="A537" s="90"/>
      <c r="B537" s="91" t="s">
        <v>169</v>
      </c>
      <c r="C537" s="92" t="s">
        <v>168</v>
      </c>
      <c r="D537" s="91" t="s">
        <v>154</v>
      </c>
      <c r="E537" s="124">
        <v>8.92</v>
      </c>
      <c r="F537" s="97">
        <v>0.4</v>
      </c>
      <c r="G537" s="94">
        <f>E537*F537</f>
        <v>3.5680000000000001</v>
      </c>
      <c r="H537" s="94"/>
      <c r="I537" s="94"/>
      <c r="J537" s="94">
        <f>G537+H537+I537</f>
        <v>3.5680000000000001</v>
      </c>
    </row>
    <row r="538" spans="1:10" x14ac:dyDescent="0.25">
      <c r="A538" s="90"/>
      <c r="B538" s="95" t="s">
        <v>162</v>
      </c>
      <c r="C538" s="96" t="s">
        <v>163</v>
      </c>
      <c r="D538" s="95" t="s">
        <v>154</v>
      </c>
      <c r="E538" s="125">
        <v>12.69</v>
      </c>
      <c r="F538" s="97">
        <v>0.4</v>
      </c>
      <c r="G538" s="94">
        <f>E538*F538</f>
        <v>5.0760000000000005</v>
      </c>
      <c r="H538" s="94"/>
      <c r="I538" s="94"/>
      <c r="J538" s="94">
        <f>G538+H538+I538</f>
        <v>5.0760000000000005</v>
      </c>
    </row>
    <row r="539" spans="1:10" x14ac:dyDescent="0.25">
      <c r="A539" s="90"/>
      <c r="B539" s="95"/>
      <c r="C539" s="96" t="s">
        <v>155</v>
      </c>
      <c r="D539" s="95"/>
      <c r="E539" s="94">
        <v>0</v>
      </c>
      <c r="F539" s="97">
        <v>1.6535</v>
      </c>
      <c r="G539" s="94">
        <f>SUM(G537:G538)*F539</f>
        <v>14.292854</v>
      </c>
      <c r="H539" s="94"/>
      <c r="I539" s="94"/>
      <c r="J539" s="94">
        <v>0</v>
      </c>
    </row>
    <row r="540" spans="1:10" x14ac:dyDescent="0.25">
      <c r="A540" s="90"/>
      <c r="B540" s="95"/>
      <c r="C540" s="96" t="s">
        <v>156</v>
      </c>
      <c r="D540" s="95"/>
      <c r="E540" s="94">
        <v>0</v>
      </c>
      <c r="F540" s="97">
        <v>0.68989999999999996</v>
      </c>
      <c r="G540" s="94">
        <v>0</v>
      </c>
      <c r="H540" s="94"/>
      <c r="I540" s="94"/>
      <c r="J540" s="94">
        <v>0</v>
      </c>
    </row>
    <row r="541" spans="1:10" x14ac:dyDescent="0.25">
      <c r="A541" s="90"/>
      <c r="B541" s="95"/>
      <c r="C541" s="96" t="s">
        <v>157</v>
      </c>
      <c r="D541" s="95"/>
      <c r="E541" s="94"/>
      <c r="F541" s="97"/>
      <c r="G541" s="94">
        <f>SUM(G536:G540)</f>
        <v>22.936854</v>
      </c>
      <c r="H541" s="94">
        <f>SUM(H536:H540)</f>
        <v>882.84</v>
      </c>
      <c r="I541" s="94">
        <f>SUM(I536:I540)</f>
        <v>0</v>
      </c>
      <c r="J541" s="94">
        <f>G541+H541+I541</f>
        <v>905.77685400000007</v>
      </c>
    </row>
    <row r="542" spans="1:10" x14ac:dyDescent="0.25">
      <c r="A542" s="90"/>
      <c r="B542" s="95"/>
      <c r="C542" s="96" t="s">
        <v>158</v>
      </c>
      <c r="D542" s="95"/>
      <c r="E542" s="94"/>
      <c r="F542" s="97"/>
      <c r="G542" s="94">
        <f>G541*0.305</f>
        <v>6.9957404700000003</v>
      </c>
      <c r="H542" s="94">
        <f>H541*0.305</f>
        <v>269.26620000000003</v>
      </c>
      <c r="I542" s="94">
        <f>I541*0.305</f>
        <v>0</v>
      </c>
      <c r="J542" s="94">
        <f>G542+H542+I542</f>
        <v>276.26194047000001</v>
      </c>
    </row>
    <row r="543" spans="1:10" x14ac:dyDescent="0.25">
      <c r="A543" s="90"/>
      <c r="B543" s="95"/>
      <c r="C543" s="96" t="s">
        <v>159</v>
      </c>
      <c r="D543" s="95"/>
      <c r="E543" s="94"/>
      <c r="F543" s="97"/>
      <c r="G543" s="94">
        <f>SUM(G541:G542)</f>
        <v>29.932594470000002</v>
      </c>
      <c r="H543" s="94">
        <f>SUM(H541:H542)</f>
        <v>1152.1062000000002</v>
      </c>
      <c r="I543" s="94">
        <f>SUM(I541:I542)</f>
        <v>0</v>
      </c>
      <c r="J543" s="94">
        <f>G543+H543+I543</f>
        <v>1182.0387944700001</v>
      </c>
    </row>
    <row r="544" spans="1:10" x14ac:dyDescent="0.25">
      <c r="A544" s="107"/>
      <c r="B544" s="95"/>
      <c r="C544" s="96"/>
      <c r="D544" s="95"/>
      <c r="E544" s="94"/>
      <c r="F544" s="97"/>
      <c r="G544" s="94"/>
      <c r="H544" s="94"/>
      <c r="I544" s="94"/>
      <c r="J544" s="94"/>
    </row>
    <row r="545" spans="1:10" x14ac:dyDescent="0.25">
      <c r="A545" s="84"/>
      <c r="B545" s="85"/>
      <c r="C545" s="86" t="s">
        <v>446</v>
      </c>
      <c r="D545" s="87" t="s">
        <v>2</v>
      </c>
      <c r="E545" s="88"/>
      <c r="F545" s="89"/>
      <c r="G545" s="88"/>
      <c r="H545" s="88"/>
      <c r="I545" s="88"/>
      <c r="J545" s="88"/>
    </row>
    <row r="546" spans="1:10" ht="31.5" x14ac:dyDescent="0.25">
      <c r="A546" s="90"/>
      <c r="B546" s="91" t="s">
        <v>447</v>
      </c>
      <c r="C546" s="92" t="s">
        <v>448</v>
      </c>
      <c r="D546" s="91" t="s">
        <v>178</v>
      </c>
      <c r="E546" s="124">
        <v>1454.04</v>
      </c>
      <c r="F546" s="93" t="s">
        <v>196</v>
      </c>
      <c r="G546" s="94"/>
      <c r="H546" s="94">
        <f>E546*F546</f>
        <v>1454.04</v>
      </c>
      <c r="I546" s="94"/>
      <c r="J546" s="94">
        <f>G546+H546+I546</f>
        <v>1454.04</v>
      </c>
    </row>
    <row r="547" spans="1:10" x14ac:dyDescent="0.25">
      <c r="A547" s="90"/>
      <c r="B547" s="91" t="s">
        <v>169</v>
      </c>
      <c r="C547" s="92" t="s">
        <v>168</v>
      </c>
      <c r="D547" s="91" t="s">
        <v>154</v>
      </c>
      <c r="E547" s="124">
        <v>8.92</v>
      </c>
      <c r="F547" s="97">
        <v>0.4</v>
      </c>
      <c r="G547" s="94">
        <f>E547*F547</f>
        <v>3.5680000000000001</v>
      </c>
      <c r="H547" s="94"/>
      <c r="I547" s="94"/>
      <c r="J547" s="94">
        <f>G547+H547+I547</f>
        <v>3.5680000000000001</v>
      </c>
    </row>
    <row r="548" spans="1:10" x14ac:dyDescent="0.25">
      <c r="A548" s="90"/>
      <c r="B548" s="95" t="s">
        <v>162</v>
      </c>
      <c r="C548" s="96" t="s">
        <v>163</v>
      </c>
      <c r="D548" s="95" t="s">
        <v>154</v>
      </c>
      <c r="E548" s="125">
        <v>12.69</v>
      </c>
      <c r="F548" s="97">
        <v>0.4</v>
      </c>
      <c r="G548" s="94">
        <f>E548*F548</f>
        <v>5.0760000000000005</v>
      </c>
      <c r="H548" s="94"/>
      <c r="I548" s="94"/>
      <c r="J548" s="94">
        <f>G548+H548+I548</f>
        <v>5.0760000000000005</v>
      </c>
    </row>
    <row r="549" spans="1:10" x14ac:dyDescent="0.25">
      <c r="A549" s="90"/>
      <c r="B549" s="95"/>
      <c r="C549" s="96" t="s">
        <v>155</v>
      </c>
      <c r="D549" s="95"/>
      <c r="E549" s="94">
        <v>0</v>
      </c>
      <c r="F549" s="97">
        <v>1.6535</v>
      </c>
      <c r="G549" s="94">
        <f>SUM(G547:G548)*F549</f>
        <v>14.292854</v>
      </c>
      <c r="H549" s="94"/>
      <c r="I549" s="94"/>
      <c r="J549" s="94">
        <v>0</v>
      </c>
    </row>
    <row r="550" spans="1:10" x14ac:dyDescent="0.25">
      <c r="A550" s="90"/>
      <c r="B550" s="95"/>
      <c r="C550" s="96" t="s">
        <v>156</v>
      </c>
      <c r="D550" s="95"/>
      <c r="E550" s="94">
        <v>0</v>
      </c>
      <c r="F550" s="97">
        <v>0.68989999999999996</v>
      </c>
      <c r="G550" s="94">
        <v>0</v>
      </c>
      <c r="H550" s="94"/>
      <c r="I550" s="94"/>
      <c r="J550" s="94">
        <v>0</v>
      </c>
    </row>
    <row r="551" spans="1:10" x14ac:dyDescent="0.25">
      <c r="A551" s="90"/>
      <c r="B551" s="95"/>
      <c r="C551" s="96" t="s">
        <v>157</v>
      </c>
      <c r="D551" s="95"/>
      <c r="E551" s="94"/>
      <c r="F551" s="97"/>
      <c r="G551" s="94">
        <f>SUM(G546:G550)</f>
        <v>22.936854</v>
      </c>
      <c r="H551" s="94">
        <f>SUM(H546:H550)</f>
        <v>1454.04</v>
      </c>
      <c r="I551" s="94">
        <f>SUM(I546:I550)</f>
        <v>0</v>
      </c>
      <c r="J551" s="94">
        <f>G551+H551+I551</f>
        <v>1476.976854</v>
      </c>
    </row>
    <row r="552" spans="1:10" x14ac:dyDescent="0.25">
      <c r="A552" s="90"/>
      <c r="B552" s="95"/>
      <c r="C552" s="96" t="s">
        <v>158</v>
      </c>
      <c r="D552" s="95"/>
      <c r="E552" s="94"/>
      <c r="F552" s="97"/>
      <c r="G552" s="94">
        <f>G551*0.305</f>
        <v>6.9957404700000003</v>
      </c>
      <c r="H552" s="94">
        <f>H551*0.305</f>
        <v>443.48219999999998</v>
      </c>
      <c r="I552" s="94">
        <f>I551*0.305</f>
        <v>0</v>
      </c>
      <c r="J552" s="94">
        <f>G552+H552+I552</f>
        <v>450.47794046999996</v>
      </c>
    </row>
    <row r="553" spans="1:10" x14ac:dyDescent="0.25">
      <c r="A553" s="90"/>
      <c r="B553" s="95"/>
      <c r="C553" s="96" t="s">
        <v>159</v>
      </c>
      <c r="D553" s="95"/>
      <c r="E553" s="94"/>
      <c r="F553" s="97"/>
      <c r="G553" s="94">
        <f>SUM(G551:G552)</f>
        <v>29.932594470000002</v>
      </c>
      <c r="H553" s="94">
        <f>SUM(H551:H552)</f>
        <v>1897.5221999999999</v>
      </c>
      <c r="I553" s="94">
        <f>SUM(I551:I552)</f>
        <v>0</v>
      </c>
      <c r="J553" s="94">
        <f>G553+H553+I553</f>
        <v>1927.4547944699998</v>
      </c>
    </row>
    <row r="554" spans="1:10" x14ac:dyDescent="0.25">
      <c r="A554" s="107"/>
      <c r="B554" s="95"/>
      <c r="C554" s="96"/>
      <c r="D554" s="95"/>
      <c r="E554" s="94"/>
      <c r="F554" s="97"/>
      <c r="G554" s="94"/>
      <c r="H554" s="94"/>
      <c r="I554" s="94"/>
      <c r="J554" s="94"/>
    </row>
    <row r="555" spans="1:10" ht="31.5" x14ac:dyDescent="0.25">
      <c r="A555" s="84"/>
      <c r="B555" s="85"/>
      <c r="C555" s="86" t="s">
        <v>456</v>
      </c>
      <c r="D555" s="87" t="s">
        <v>2</v>
      </c>
      <c r="E555" s="88"/>
      <c r="F555" s="89"/>
      <c r="G555" s="88"/>
      <c r="H555" s="88"/>
      <c r="I555" s="88"/>
      <c r="J555" s="88"/>
    </row>
    <row r="556" spans="1:10" ht="31.5" x14ac:dyDescent="0.25">
      <c r="A556" s="90"/>
      <c r="B556" s="91" t="s">
        <v>459</v>
      </c>
      <c r="C556" s="92" t="s">
        <v>460</v>
      </c>
      <c r="D556" s="91" t="s">
        <v>178</v>
      </c>
      <c r="E556" s="124">
        <v>8.15</v>
      </c>
      <c r="F556" s="93" t="s">
        <v>196</v>
      </c>
      <c r="G556" s="94"/>
      <c r="H556" s="94">
        <f>E556*F556</f>
        <v>8.15</v>
      </c>
      <c r="I556" s="94"/>
      <c r="J556" s="94">
        <f>G556+H556+I556</f>
        <v>8.15</v>
      </c>
    </row>
    <row r="557" spans="1:10" x14ac:dyDescent="0.25">
      <c r="A557" s="90"/>
      <c r="B557" s="95" t="s">
        <v>162</v>
      </c>
      <c r="C557" s="96" t="s">
        <v>163</v>
      </c>
      <c r="D557" s="95" t="s">
        <v>154</v>
      </c>
      <c r="E557" s="125">
        <v>12.69</v>
      </c>
      <c r="F557" s="97" t="s">
        <v>461</v>
      </c>
      <c r="G557" s="94">
        <f>E557*F557</f>
        <v>1.5862499999999999</v>
      </c>
      <c r="H557" s="94"/>
      <c r="I557" s="94"/>
      <c r="J557" s="94">
        <f>G557+H557+I557</f>
        <v>1.5862499999999999</v>
      </c>
    </row>
    <row r="558" spans="1:10" x14ac:dyDescent="0.25">
      <c r="A558" s="90"/>
      <c r="B558" s="95"/>
      <c r="C558" s="96" t="s">
        <v>155</v>
      </c>
      <c r="D558" s="95"/>
      <c r="E558" s="94">
        <v>0</v>
      </c>
      <c r="F558" s="97">
        <v>1.6535</v>
      </c>
      <c r="G558" s="94">
        <f>SUM(G557:G557)*F558</f>
        <v>2.6228643749999998</v>
      </c>
      <c r="H558" s="94"/>
      <c r="I558" s="94"/>
      <c r="J558" s="94">
        <v>0</v>
      </c>
    </row>
    <row r="559" spans="1:10" x14ac:dyDescent="0.25">
      <c r="A559" s="90"/>
      <c r="B559" s="95"/>
      <c r="C559" s="96" t="s">
        <v>156</v>
      </c>
      <c r="D559" s="95"/>
      <c r="E559" s="94">
        <v>0</v>
      </c>
      <c r="F559" s="97">
        <v>0.68989999999999996</v>
      </c>
      <c r="G559" s="94">
        <v>0</v>
      </c>
      <c r="H559" s="94"/>
      <c r="I559" s="94"/>
      <c r="J559" s="94">
        <v>0</v>
      </c>
    </row>
    <row r="560" spans="1:10" x14ac:dyDescent="0.25">
      <c r="A560" s="90"/>
      <c r="B560" s="95"/>
      <c r="C560" s="96" t="s">
        <v>157</v>
      </c>
      <c r="D560" s="95"/>
      <c r="E560" s="94"/>
      <c r="F560" s="97"/>
      <c r="G560" s="94">
        <f>SUM(G556:G559)</f>
        <v>4.2091143749999995</v>
      </c>
      <c r="H560" s="94">
        <f>SUM(H556:H559)</f>
        <v>8.15</v>
      </c>
      <c r="I560" s="94">
        <f>SUM(I556:I559)</f>
        <v>0</v>
      </c>
      <c r="J560" s="94">
        <f>G560+H560+I560</f>
        <v>12.359114375000001</v>
      </c>
    </row>
    <row r="561" spans="1:10" x14ac:dyDescent="0.25">
      <c r="A561" s="90"/>
      <c r="B561" s="95"/>
      <c r="C561" s="96" t="s">
        <v>158</v>
      </c>
      <c r="D561" s="95"/>
      <c r="E561" s="94"/>
      <c r="F561" s="97"/>
      <c r="G561" s="94">
        <f>G560*0.305</f>
        <v>1.2837798843749999</v>
      </c>
      <c r="H561" s="94">
        <f>H560*0.305</f>
        <v>2.4857499999999999</v>
      </c>
      <c r="I561" s="94">
        <f>I560*0.305</f>
        <v>0</v>
      </c>
      <c r="J561" s="94">
        <f>G561+H561+I561</f>
        <v>3.7695298843749998</v>
      </c>
    </row>
    <row r="562" spans="1:10" x14ac:dyDescent="0.25">
      <c r="A562" s="90"/>
      <c r="B562" s="95"/>
      <c r="C562" s="96" t="s">
        <v>159</v>
      </c>
      <c r="D562" s="95"/>
      <c r="E562" s="94"/>
      <c r="F562" s="97"/>
      <c r="G562" s="94">
        <f>SUM(G560:G561)</f>
        <v>5.4928942593749994</v>
      </c>
      <c r="H562" s="94">
        <f>SUM(H560:H561)</f>
        <v>10.63575</v>
      </c>
      <c r="I562" s="94">
        <f>SUM(I560:I561)</f>
        <v>0</v>
      </c>
      <c r="J562" s="94">
        <f>G562+H562+I562</f>
        <v>16.128644259375001</v>
      </c>
    </row>
    <row r="563" spans="1:10" x14ac:dyDescent="0.25">
      <c r="A563" s="107"/>
      <c r="B563" s="95"/>
      <c r="C563" s="96"/>
      <c r="D563" s="95"/>
      <c r="E563" s="94"/>
      <c r="F563" s="97"/>
      <c r="G563" s="94"/>
      <c r="H563" s="94"/>
      <c r="I563" s="94"/>
      <c r="J563" s="94"/>
    </row>
    <row r="564" spans="1:10" ht="31.5" x14ac:dyDescent="0.25">
      <c r="A564" s="84"/>
      <c r="B564" s="85"/>
      <c r="C564" s="86" t="s">
        <v>455</v>
      </c>
      <c r="D564" s="87" t="s">
        <v>2</v>
      </c>
      <c r="E564" s="88"/>
      <c r="F564" s="89"/>
      <c r="G564" s="88"/>
      <c r="H564" s="88"/>
      <c r="I564" s="88"/>
      <c r="J564" s="88"/>
    </row>
    <row r="565" spans="1:10" ht="31.5" x14ac:dyDescent="0.25">
      <c r="A565" s="90"/>
      <c r="B565" s="91" t="s">
        <v>462</v>
      </c>
      <c r="C565" s="92" t="s">
        <v>463</v>
      </c>
      <c r="D565" s="91" t="s">
        <v>178</v>
      </c>
      <c r="E565" s="124">
        <v>13.67</v>
      </c>
      <c r="F565" s="93" t="s">
        <v>196</v>
      </c>
      <c r="G565" s="94"/>
      <c r="H565" s="94">
        <f>E565*F565</f>
        <v>13.67</v>
      </c>
      <c r="I565" s="94"/>
      <c r="J565" s="94">
        <f>G565+H565+I565</f>
        <v>13.67</v>
      </c>
    </row>
    <row r="566" spans="1:10" x14ac:dyDescent="0.25">
      <c r="A566" s="90"/>
      <c r="B566" s="95" t="s">
        <v>162</v>
      </c>
      <c r="C566" s="96" t="s">
        <v>163</v>
      </c>
      <c r="D566" s="95" t="s">
        <v>154</v>
      </c>
      <c r="E566" s="125">
        <v>12.69</v>
      </c>
      <c r="F566" s="97" t="s">
        <v>461</v>
      </c>
      <c r="G566" s="94">
        <f>E566*F566</f>
        <v>1.5862499999999999</v>
      </c>
      <c r="H566" s="94"/>
      <c r="I566" s="94"/>
      <c r="J566" s="94">
        <f>G566+H566+I566</f>
        <v>1.5862499999999999</v>
      </c>
    </row>
    <row r="567" spans="1:10" x14ac:dyDescent="0.25">
      <c r="A567" s="90"/>
      <c r="B567" s="95"/>
      <c r="C567" s="96" t="s">
        <v>155</v>
      </c>
      <c r="D567" s="95"/>
      <c r="E567" s="94">
        <v>0</v>
      </c>
      <c r="F567" s="97">
        <v>1.6535</v>
      </c>
      <c r="G567" s="94">
        <f>SUM(G566:G566)*F567</f>
        <v>2.6228643749999998</v>
      </c>
      <c r="H567" s="94"/>
      <c r="I567" s="94"/>
      <c r="J567" s="94">
        <v>0</v>
      </c>
    </row>
    <row r="568" spans="1:10" x14ac:dyDescent="0.25">
      <c r="A568" s="90"/>
      <c r="B568" s="95"/>
      <c r="C568" s="96" t="s">
        <v>156</v>
      </c>
      <c r="D568" s="95"/>
      <c r="E568" s="94">
        <v>0</v>
      </c>
      <c r="F568" s="97">
        <v>0.68989999999999996</v>
      </c>
      <c r="G568" s="94">
        <v>0</v>
      </c>
      <c r="H568" s="94"/>
      <c r="I568" s="94"/>
      <c r="J568" s="94">
        <v>0</v>
      </c>
    </row>
    <row r="569" spans="1:10" x14ac:dyDescent="0.25">
      <c r="A569" s="90"/>
      <c r="B569" s="95"/>
      <c r="C569" s="96" t="s">
        <v>157</v>
      </c>
      <c r="D569" s="95"/>
      <c r="E569" s="94"/>
      <c r="F569" s="97"/>
      <c r="G569" s="94">
        <f>SUM(G565:G568)</f>
        <v>4.2091143749999995</v>
      </c>
      <c r="H569" s="94">
        <f>SUM(H565:H568)</f>
        <v>13.67</v>
      </c>
      <c r="I569" s="94">
        <f>SUM(I565:I568)</f>
        <v>0</v>
      </c>
      <c r="J569" s="94">
        <f>G569+H569+I569</f>
        <v>17.879114375</v>
      </c>
    </row>
    <row r="570" spans="1:10" x14ac:dyDescent="0.25">
      <c r="A570" s="90"/>
      <c r="B570" s="95"/>
      <c r="C570" s="96" t="s">
        <v>158</v>
      </c>
      <c r="D570" s="95"/>
      <c r="E570" s="94"/>
      <c r="F570" s="97"/>
      <c r="G570" s="94">
        <f>G569*0.305</f>
        <v>1.2837798843749999</v>
      </c>
      <c r="H570" s="94">
        <f>H569*0.305</f>
        <v>4.1693499999999997</v>
      </c>
      <c r="I570" s="94">
        <f>I569*0.305</f>
        <v>0</v>
      </c>
      <c r="J570" s="94">
        <f>G570+H570+I570</f>
        <v>5.4531298843749996</v>
      </c>
    </row>
    <row r="571" spans="1:10" x14ac:dyDescent="0.25">
      <c r="A571" s="90"/>
      <c r="B571" s="95"/>
      <c r="C571" s="96" t="s">
        <v>159</v>
      </c>
      <c r="D571" s="95"/>
      <c r="E571" s="94"/>
      <c r="F571" s="97"/>
      <c r="G571" s="94">
        <f>SUM(G569:G570)</f>
        <v>5.4928942593749994</v>
      </c>
      <c r="H571" s="94">
        <f>SUM(H569:H570)</f>
        <v>17.83935</v>
      </c>
      <c r="I571" s="94">
        <f>SUM(I569:I570)</f>
        <v>0</v>
      </c>
      <c r="J571" s="94">
        <f>G571+H571+I571</f>
        <v>23.332244259374999</v>
      </c>
    </row>
    <row r="572" spans="1:10" x14ac:dyDescent="0.25">
      <c r="A572" s="107"/>
      <c r="B572" s="95"/>
      <c r="C572" s="96"/>
      <c r="D572" s="95"/>
      <c r="E572" s="94"/>
      <c r="F572" s="97"/>
      <c r="G572" s="94"/>
      <c r="H572" s="94"/>
      <c r="I572" s="94"/>
      <c r="J572" s="94"/>
    </row>
    <row r="573" spans="1:10" x14ac:dyDescent="0.25">
      <c r="A573" s="84"/>
      <c r="B573" s="85"/>
      <c r="C573" s="86" t="s">
        <v>454</v>
      </c>
      <c r="D573" s="87" t="s">
        <v>2</v>
      </c>
      <c r="E573" s="88"/>
      <c r="F573" s="89"/>
      <c r="G573" s="88"/>
      <c r="H573" s="88"/>
      <c r="I573" s="88"/>
      <c r="J573" s="88"/>
    </row>
    <row r="574" spans="1:10" ht="31.5" x14ac:dyDescent="0.25">
      <c r="A574" s="90"/>
      <c r="B574" s="91" t="s">
        <v>464</v>
      </c>
      <c r="C574" s="92" t="s">
        <v>465</v>
      </c>
      <c r="D574" s="91" t="s">
        <v>178</v>
      </c>
      <c r="E574" s="124">
        <v>43.86</v>
      </c>
      <c r="F574" s="93" t="s">
        <v>196</v>
      </c>
      <c r="G574" s="94"/>
      <c r="H574" s="94">
        <f>E574*F574</f>
        <v>43.86</v>
      </c>
      <c r="I574" s="94"/>
      <c r="J574" s="94">
        <f>G574+H574+I574</f>
        <v>43.86</v>
      </c>
    </row>
    <row r="575" spans="1:10" x14ac:dyDescent="0.25">
      <c r="A575" s="90"/>
      <c r="B575" s="95" t="s">
        <v>162</v>
      </c>
      <c r="C575" s="96" t="s">
        <v>163</v>
      </c>
      <c r="D575" s="95" t="s">
        <v>154</v>
      </c>
      <c r="E575" s="125">
        <v>12.69</v>
      </c>
      <c r="F575" s="97" t="s">
        <v>202</v>
      </c>
      <c r="G575" s="94">
        <f>E575*F575</f>
        <v>1.9034999999999997</v>
      </c>
      <c r="H575" s="94"/>
      <c r="I575" s="94"/>
      <c r="J575" s="94">
        <f>G575+H575+I575</f>
        <v>1.9034999999999997</v>
      </c>
    </row>
    <row r="576" spans="1:10" x14ac:dyDescent="0.25">
      <c r="A576" s="90"/>
      <c r="B576" s="95"/>
      <c r="C576" s="96" t="s">
        <v>155</v>
      </c>
      <c r="D576" s="95"/>
      <c r="E576" s="94">
        <v>0</v>
      </c>
      <c r="F576" s="97">
        <v>1.6535</v>
      </c>
      <c r="G576" s="94">
        <f>SUM(G575:G575)*F576</f>
        <v>3.1474372499999994</v>
      </c>
      <c r="H576" s="94"/>
      <c r="I576" s="94"/>
      <c r="J576" s="94">
        <v>0</v>
      </c>
    </row>
    <row r="577" spans="1:10" x14ac:dyDescent="0.25">
      <c r="A577" s="90"/>
      <c r="B577" s="95"/>
      <c r="C577" s="96" t="s">
        <v>156</v>
      </c>
      <c r="D577" s="95"/>
      <c r="E577" s="94">
        <v>0</v>
      </c>
      <c r="F577" s="97">
        <v>0.68989999999999996</v>
      </c>
      <c r="G577" s="94">
        <v>0</v>
      </c>
      <c r="H577" s="94"/>
      <c r="I577" s="94"/>
      <c r="J577" s="94">
        <v>0</v>
      </c>
    </row>
    <row r="578" spans="1:10" x14ac:dyDescent="0.25">
      <c r="A578" s="90"/>
      <c r="B578" s="95"/>
      <c r="C578" s="96" t="s">
        <v>157</v>
      </c>
      <c r="D578" s="95"/>
      <c r="E578" s="94"/>
      <c r="F578" s="97"/>
      <c r="G578" s="94">
        <f>SUM(G574:G577)</f>
        <v>5.0509372499999987</v>
      </c>
      <c r="H578" s="94">
        <f>SUM(H574:H577)</f>
        <v>43.86</v>
      </c>
      <c r="I578" s="94">
        <f>SUM(I574:I577)</f>
        <v>0</v>
      </c>
      <c r="J578" s="94">
        <f>G578+H578+I578</f>
        <v>48.910937249999996</v>
      </c>
    </row>
    <row r="579" spans="1:10" x14ac:dyDescent="0.25">
      <c r="A579" s="90"/>
      <c r="B579" s="95"/>
      <c r="C579" s="96" t="s">
        <v>158</v>
      </c>
      <c r="D579" s="95"/>
      <c r="E579" s="94"/>
      <c r="F579" s="97"/>
      <c r="G579" s="94">
        <f>G578*0.305</f>
        <v>1.5405358612499995</v>
      </c>
      <c r="H579" s="94">
        <f>H578*0.305</f>
        <v>13.3773</v>
      </c>
      <c r="I579" s="94">
        <f>I578*0.305</f>
        <v>0</v>
      </c>
      <c r="J579" s="94">
        <f>G579+H579+I579</f>
        <v>14.917835861249999</v>
      </c>
    </row>
    <row r="580" spans="1:10" x14ac:dyDescent="0.25">
      <c r="A580" s="90"/>
      <c r="B580" s="95"/>
      <c r="C580" s="96" t="s">
        <v>159</v>
      </c>
      <c r="D580" s="95"/>
      <c r="E580" s="94"/>
      <c r="F580" s="97"/>
      <c r="G580" s="94">
        <f>SUM(G578:G579)</f>
        <v>6.5914731112499982</v>
      </c>
      <c r="H580" s="94">
        <f>SUM(H578:H579)</f>
        <v>57.237299999999998</v>
      </c>
      <c r="I580" s="94">
        <f>SUM(I578:I579)</f>
        <v>0</v>
      </c>
      <c r="J580" s="94">
        <f>G580+H580+I580</f>
        <v>63.828773111249994</v>
      </c>
    </row>
    <row r="581" spans="1:10" x14ac:dyDescent="0.25">
      <c r="A581" s="107"/>
      <c r="B581" s="95"/>
      <c r="C581" s="96"/>
      <c r="D581" s="95"/>
      <c r="E581" s="94"/>
      <c r="F581" s="97"/>
      <c r="G581" s="94"/>
      <c r="H581" s="94"/>
      <c r="I581" s="94"/>
      <c r="J581" s="94"/>
    </row>
    <row r="582" spans="1:10" ht="31.5" x14ac:dyDescent="0.25">
      <c r="A582" s="84"/>
      <c r="B582" s="85"/>
      <c r="C582" s="86" t="s">
        <v>457</v>
      </c>
      <c r="D582" s="87" t="s">
        <v>2</v>
      </c>
      <c r="E582" s="88"/>
      <c r="F582" s="89"/>
      <c r="G582" s="88"/>
      <c r="H582" s="88"/>
      <c r="I582" s="88"/>
      <c r="J582" s="88"/>
    </row>
    <row r="583" spans="1:10" ht="31.5" x14ac:dyDescent="0.25">
      <c r="A583" s="90"/>
      <c r="B583" s="91" t="s">
        <v>466</v>
      </c>
      <c r="C583" s="92" t="s">
        <v>467</v>
      </c>
      <c r="D583" s="91" t="s">
        <v>178</v>
      </c>
      <c r="E583" s="124">
        <v>54.71</v>
      </c>
      <c r="F583" s="93" t="s">
        <v>196</v>
      </c>
      <c r="G583" s="94"/>
      <c r="H583" s="94">
        <f>E583*F583</f>
        <v>54.71</v>
      </c>
      <c r="I583" s="94"/>
      <c r="J583" s="94">
        <f>G583+H583+I583</f>
        <v>54.71</v>
      </c>
    </row>
    <row r="584" spans="1:10" x14ac:dyDescent="0.25">
      <c r="A584" s="90"/>
      <c r="B584" s="91" t="s">
        <v>169</v>
      </c>
      <c r="C584" s="92" t="s">
        <v>168</v>
      </c>
      <c r="D584" s="91" t="s">
        <v>154</v>
      </c>
      <c r="E584" s="124">
        <v>8.92</v>
      </c>
      <c r="F584" s="97" t="s">
        <v>468</v>
      </c>
      <c r="G584" s="94">
        <f>E584*F584</f>
        <v>3.5680000000000001</v>
      </c>
      <c r="H584" s="94"/>
      <c r="I584" s="94"/>
      <c r="J584" s="94">
        <f>G584+H584+I584</f>
        <v>3.5680000000000001</v>
      </c>
    </row>
    <row r="585" spans="1:10" x14ac:dyDescent="0.25">
      <c r="A585" s="90"/>
      <c r="B585" s="95" t="s">
        <v>162</v>
      </c>
      <c r="C585" s="96" t="s">
        <v>163</v>
      </c>
      <c r="D585" s="95" t="s">
        <v>154</v>
      </c>
      <c r="E585" s="125">
        <v>12.69</v>
      </c>
      <c r="F585" s="97" t="s">
        <v>468</v>
      </c>
      <c r="G585" s="94">
        <f>E585*F585</f>
        <v>5.0760000000000005</v>
      </c>
      <c r="H585" s="94"/>
      <c r="I585" s="94"/>
      <c r="J585" s="94">
        <f>G585+H585+I585</f>
        <v>5.0760000000000005</v>
      </c>
    </row>
    <row r="586" spans="1:10" x14ac:dyDescent="0.25">
      <c r="A586" s="90"/>
      <c r="B586" s="95"/>
      <c r="C586" s="96" t="s">
        <v>155</v>
      </c>
      <c r="D586" s="95"/>
      <c r="E586" s="94">
        <v>0</v>
      </c>
      <c r="F586" s="97">
        <v>1.6535</v>
      </c>
      <c r="G586" s="94">
        <f>SUM(G584:G585)*F586</f>
        <v>14.292854</v>
      </c>
      <c r="H586" s="94"/>
      <c r="I586" s="94"/>
      <c r="J586" s="94">
        <v>0</v>
      </c>
    </row>
    <row r="587" spans="1:10" x14ac:dyDescent="0.25">
      <c r="A587" s="90"/>
      <c r="B587" s="95"/>
      <c r="C587" s="96" t="s">
        <v>156</v>
      </c>
      <c r="D587" s="95"/>
      <c r="E587" s="94">
        <v>0</v>
      </c>
      <c r="F587" s="97">
        <v>0.68989999999999996</v>
      </c>
      <c r="G587" s="94">
        <v>0</v>
      </c>
      <c r="H587" s="94"/>
      <c r="I587" s="94"/>
      <c r="J587" s="94">
        <v>0</v>
      </c>
    </row>
    <row r="588" spans="1:10" x14ac:dyDescent="0.25">
      <c r="A588" s="90"/>
      <c r="B588" s="95"/>
      <c r="C588" s="96" t="s">
        <v>157</v>
      </c>
      <c r="D588" s="95"/>
      <c r="E588" s="94"/>
      <c r="F588" s="97"/>
      <c r="G588" s="94">
        <f>SUM(G583:G587)</f>
        <v>22.936854</v>
      </c>
      <c r="H588" s="94">
        <f>SUM(H583:H587)</f>
        <v>54.71</v>
      </c>
      <c r="I588" s="94">
        <f>SUM(I583:I587)</f>
        <v>0</v>
      </c>
      <c r="J588" s="94">
        <f>G588+H588+I588</f>
        <v>77.646854000000005</v>
      </c>
    </row>
    <row r="589" spans="1:10" x14ac:dyDescent="0.25">
      <c r="A589" s="90"/>
      <c r="B589" s="95"/>
      <c r="C589" s="96" t="s">
        <v>158</v>
      </c>
      <c r="D589" s="95"/>
      <c r="E589" s="94"/>
      <c r="F589" s="97"/>
      <c r="G589" s="94">
        <f>G588*0.305</f>
        <v>6.9957404700000003</v>
      </c>
      <c r="H589" s="94">
        <f>H588*0.305</f>
        <v>16.68655</v>
      </c>
      <c r="I589" s="94">
        <f>I588*0.305</f>
        <v>0</v>
      </c>
      <c r="J589" s="94">
        <f>G589+H589+I589</f>
        <v>23.682290470000002</v>
      </c>
    </row>
    <row r="590" spans="1:10" x14ac:dyDescent="0.25">
      <c r="A590" s="90"/>
      <c r="B590" s="95"/>
      <c r="C590" s="96" t="s">
        <v>159</v>
      </c>
      <c r="D590" s="95"/>
      <c r="E590" s="94"/>
      <c r="F590" s="97"/>
      <c r="G590" s="94">
        <f>SUM(G588:G589)</f>
        <v>29.932594470000002</v>
      </c>
      <c r="H590" s="94">
        <f>SUM(H588:H589)</f>
        <v>71.396550000000005</v>
      </c>
      <c r="I590" s="94">
        <f>SUM(I588:I589)</f>
        <v>0</v>
      </c>
      <c r="J590" s="94">
        <f>G590+H590+I590</f>
        <v>101.32914447</v>
      </c>
    </row>
    <row r="591" spans="1:10" x14ac:dyDescent="0.25">
      <c r="A591" s="107"/>
      <c r="B591" s="95"/>
      <c r="C591" s="96"/>
      <c r="D591" s="95"/>
      <c r="E591" s="94"/>
      <c r="F591" s="97"/>
      <c r="G591" s="94"/>
      <c r="H591" s="94"/>
      <c r="I591" s="94"/>
      <c r="J591" s="94"/>
    </row>
    <row r="592" spans="1:10" ht="31.5" x14ac:dyDescent="0.25">
      <c r="A592" s="84"/>
      <c r="B592" s="85"/>
      <c r="C592" s="86" t="s">
        <v>458</v>
      </c>
      <c r="D592" s="87" t="s">
        <v>2</v>
      </c>
      <c r="E592" s="88"/>
      <c r="F592" s="89"/>
      <c r="G592" s="88"/>
      <c r="H592" s="88"/>
      <c r="I592" s="88"/>
      <c r="J592" s="88"/>
    </row>
    <row r="593" spans="1:10" ht="31.5" x14ac:dyDescent="0.25">
      <c r="A593" s="90"/>
      <c r="B593" s="91" t="s">
        <v>469</v>
      </c>
      <c r="C593" s="92" t="s">
        <v>470</v>
      </c>
      <c r="D593" s="91" t="s">
        <v>178</v>
      </c>
      <c r="E593" s="124">
        <v>77.08</v>
      </c>
      <c r="F593" s="93" t="s">
        <v>196</v>
      </c>
      <c r="G593" s="94"/>
      <c r="H593" s="94">
        <f>E593*F593</f>
        <v>77.08</v>
      </c>
      <c r="I593" s="94"/>
      <c r="J593" s="94">
        <f>G593+H593+I593</f>
        <v>77.08</v>
      </c>
    </row>
    <row r="594" spans="1:10" x14ac:dyDescent="0.25">
      <c r="A594" s="90"/>
      <c r="B594" s="91" t="s">
        <v>169</v>
      </c>
      <c r="C594" s="92" t="s">
        <v>168</v>
      </c>
      <c r="D594" s="91" t="s">
        <v>154</v>
      </c>
      <c r="E594" s="124">
        <v>8.92</v>
      </c>
      <c r="F594" s="97" t="s">
        <v>468</v>
      </c>
      <c r="G594" s="94">
        <f>E594*F594</f>
        <v>3.5680000000000001</v>
      </c>
      <c r="H594" s="94"/>
      <c r="I594" s="94"/>
      <c r="J594" s="94">
        <f>G594+H594+I594</f>
        <v>3.5680000000000001</v>
      </c>
    </row>
    <row r="595" spans="1:10" x14ac:dyDescent="0.25">
      <c r="A595" s="90"/>
      <c r="B595" s="95" t="s">
        <v>162</v>
      </c>
      <c r="C595" s="96" t="s">
        <v>163</v>
      </c>
      <c r="D595" s="95" t="s">
        <v>154</v>
      </c>
      <c r="E595" s="125">
        <v>12.69</v>
      </c>
      <c r="F595" s="97" t="s">
        <v>468</v>
      </c>
      <c r="G595" s="94">
        <f>E595*F595</f>
        <v>5.0760000000000005</v>
      </c>
      <c r="H595" s="94"/>
      <c r="I595" s="94"/>
      <c r="J595" s="94">
        <f>G595+H595+I595</f>
        <v>5.0760000000000005</v>
      </c>
    </row>
    <row r="596" spans="1:10" x14ac:dyDescent="0.25">
      <c r="A596" s="90"/>
      <c r="B596" s="95"/>
      <c r="C596" s="96" t="s">
        <v>155</v>
      </c>
      <c r="D596" s="95"/>
      <c r="E596" s="94">
        <v>0</v>
      </c>
      <c r="F596" s="97">
        <v>1.6535</v>
      </c>
      <c r="G596" s="94">
        <f>SUM(G594:G595)*F596</f>
        <v>14.292854</v>
      </c>
      <c r="H596" s="94"/>
      <c r="I596" s="94"/>
      <c r="J596" s="94">
        <v>0</v>
      </c>
    </row>
    <row r="597" spans="1:10" x14ac:dyDescent="0.25">
      <c r="A597" s="90"/>
      <c r="B597" s="95"/>
      <c r="C597" s="96" t="s">
        <v>156</v>
      </c>
      <c r="D597" s="95"/>
      <c r="E597" s="94">
        <v>0</v>
      </c>
      <c r="F597" s="97">
        <v>0.68989999999999996</v>
      </c>
      <c r="G597" s="94">
        <v>0</v>
      </c>
      <c r="H597" s="94"/>
      <c r="I597" s="94"/>
      <c r="J597" s="94">
        <v>0</v>
      </c>
    </row>
    <row r="598" spans="1:10" x14ac:dyDescent="0.25">
      <c r="A598" s="90"/>
      <c r="B598" s="95"/>
      <c r="C598" s="96" t="s">
        <v>157</v>
      </c>
      <c r="D598" s="95"/>
      <c r="E598" s="94"/>
      <c r="F598" s="97"/>
      <c r="G598" s="94">
        <f>SUM(G593:G597)</f>
        <v>22.936854</v>
      </c>
      <c r="H598" s="94">
        <f>SUM(H593:H597)</f>
        <v>77.08</v>
      </c>
      <c r="I598" s="94">
        <f>SUM(I593:I597)</f>
        <v>0</v>
      </c>
      <c r="J598" s="94">
        <f>G598+H598+I598</f>
        <v>100.016854</v>
      </c>
    </row>
    <row r="599" spans="1:10" x14ac:dyDescent="0.25">
      <c r="A599" s="90"/>
      <c r="B599" s="95"/>
      <c r="C599" s="96" t="s">
        <v>158</v>
      </c>
      <c r="D599" s="95"/>
      <c r="E599" s="94"/>
      <c r="F599" s="97"/>
      <c r="G599" s="94">
        <f>G598*0.305</f>
        <v>6.9957404700000003</v>
      </c>
      <c r="H599" s="94">
        <f>H598*0.305</f>
        <v>23.509399999999999</v>
      </c>
      <c r="I599" s="94">
        <f>I598*0.305</f>
        <v>0</v>
      </c>
      <c r="J599" s="94">
        <f>G599+H599+I599</f>
        <v>30.505140470000001</v>
      </c>
    </row>
    <row r="600" spans="1:10" x14ac:dyDescent="0.25">
      <c r="A600" s="90"/>
      <c r="B600" s="95"/>
      <c r="C600" s="96" t="s">
        <v>159</v>
      </c>
      <c r="D600" s="95"/>
      <c r="E600" s="94"/>
      <c r="F600" s="97"/>
      <c r="G600" s="94">
        <f>SUM(G598:G599)</f>
        <v>29.932594470000002</v>
      </c>
      <c r="H600" s="94">
        <f>SUM(H598:H599)</f>
        <v>100.5894</v>
      </c>
      <c r="I600" s="94">
        <f>SUM(I598:I599)</f>
        <v>0</v>
      </c>
      <c r="J600" s="94">
        <f>G600+H600+I600</f>
        <v>130.52199447000001</v>
      </c>
    </row>
    <row r="601" spans="1:10" x14ac:dyDescent="0.25">
      <c r="A601" s="107"/>
      <c r="B601" s="95"/>
      <c r="C601" s="96"/>
      <c r="D601" s="95"/>
      <c r="E601" s="94"/>
      <c r="F601" s="97"/>
      <c r="G601" s="94"/>
      <c r="H601" s="94"/>
      <c r="I601" s="94"/>
      <c r="J601" s="94"/>
    </row>
    <row r="602" spans="1:10" x14ac:dyDescent="0.25">
      <c r="A602" s="84"/>
      <c r="B602" s="85"/>
      <c r="C602" s="86" t="s">
        <v>514</v>
      </c>
      <c r="D602" s="87" t="s">
        <v>184</v>
      </c>
      <c r="E602" s="88"/>
      <c r="F602" s="89"/>
      <c r="G602" s="88"/>
      <c r="H602" s="88"/>
      <c r="I602" s="88"/>
      <c r="J602" s="88"/>
    </row>
    <row r="603" spans="1:10" x14ac:dyDescent="0.25">
      <c r="A603" s="90"/>
      <c r="B603" s="91" t="s">
        <v>203</v>
      </c>
      <c r="C603" s="92" t="s">
        <v>514</v>
      </c>
      <c r="D603" s="91" t="s">
        <v>184</v>
      </c>
      <c r="E603" s="124">
        <v>32.85</v>
      </c>
      <c r="F603" s="93" t="s">
        <v>196</v>
      </c>
      <c r="G603" s="94"/>
      <c r="H603" s="94">
        <f>E603*F603</f>
        <v>32.85</v>
      </c>
      <c r="I603" s="94"/>
      <c r="J603" s="94">
        <f>G603+H603+I603</f>
        <v>32.85</v>
      </c>
    </row>
    <row r="604" spans="1:10" x14ac:dyDescent="0.25">
      <c r="A604" s="90"/>
      <c r="B604" s="91" t="s">
        <v>169</v>
      </c>
      <c r="C604" s="92" t="s">
        <v>168</v>
      </c>
      <c r="D604" s="91" t="s">
        <v>154</v>
      </c>
      <c r="E604" s="124">
        <v>8.92</v>
      </c>
      <c r="F604" s="97">
        <v>0.05</v>
      </c>
      <c r="G604" s="94">
        <f>E604*F604</f>
        <v>0.44600000000000001</v>
      </c>
      <c r="H604" s="94"/>
      <c r="I604" s="94"/>
      <c r="J604" s="94">
        <f>G604+H604+I604</f>
        <v>0.44600000000000001</v>
      </c>
    </row>
    <row r="605" spans="1:10" x14ac:dyDescent="0.25">
      <c r="A605" s="90"/>
      <c r="B605" s="95" t="s">
        <v>162</v>
      </c>
      <c r="C605" s="96" t="s">
        <v>163</v>
      </c>
      <c r="D605" s="95" t="s">
        <v>154</v>
      </c>
      <c r="E605" s="125">
        <v>12.69</v>
      </c>
      <c r="F605" s="97">
        <v>0.1</v>
      </c>
      <c r="G605" s="94">
        <f>E605*F605</f>
        <v>1.2690000000000001</v>
      </c>
      <c r="H605" s="94"/>
      <c r="I605" s="94"/>
      <c r="J605" s="94">
        <f>G605+H605+I605</f>
        <v>1.2690000000000001</v>
      </c>
    </row>
    <row r="606" spans="1:10" x14ac:dyDescent="0.25">
      <c r="A606" s="90"/>
      <c r="B606" s="95"/>
      <c r="C606" s="96" t="s">
        <v>155</v>
      </c>
      <c r="D606" s="95"/>
      <c r="E606" s="94">
        <v>0</v>
      </c>
      <c r="F606" s="97">
        <v>1.6535</v>
      </c>
      <c r="G606" s="94">
        <f>SUM(G604:G605)*F606</f>
        <v>2.8357524999999999</v>
      </c>
      <c r="H606" s="94"/>
      <c r="I606" s="94"/>
      <c r="J606" s="94">
        <v>0</v>
      </c>
    </row>
    <row r="607" spans="1:10" x14ac:dyDescent="0.25">
      <c r="A607" s="90"/>
      <c r="B607" s="95"/>
      <c r="C607" s="96" t="s">
        <v>156</v>
      </c>
      <c r="D607" s="95"/>
      <c r="E607" s="94">
        <v>0</v>
      </c>
      <c r="F607" s="97">
        <v>0.68989999999999996</v>
      </c>
      <c r="G607" s="94">
        <v>0</v>
      </c>
      <c r="H607" s="94"/>
      <c r="I607" s="94"/>
      <c r="J607" s="94">
        <v>0</v>
      </c>
    </row>
    <row r="608" spans="1:10" x14ac:dyDescent="0.25">
      <c r="A608" s="90"/>
      <c r="B608" s="95"/>
      <c r="C608" s="96" t="s">
        <v>157</v>
      </c>
      <c r="D608" s="95"/>
      <c r="E608" s="94"/>
      <c r="F608" s="97"/>
      <c r="G608" s="94">
        <f>SUM(G603:G607)</f>
        <v>4.5507524999999998</v>
      </c>
      <c r="H608" s="94">
        <f>SUM(H603:H607)</f>
        <v>32.85</v>
      </c>
      <c r="I608" s="94">
        <f>SUM(I603:I607)</f>
        <v>0</v>
      </c>
      <c r="J608" s="94">
        <f>G608+H608+I608</f>
        <v>37.400752500000003</v>
      </c>
    </row>
    <row r="609" spans="1:10" x14ac:dyDescent="0.25">
      <c r="A609" s="90"/>
      <c r="B609" s="95"/>
      <c r="C609" s="96" t="s">
        <v>158</v>
      </c>
      <c r="D609" s="95"/>
      <c r="E609" s="94"/>
      <c r="F609" s="97"/>
      <c r="G609" s="94">
        <f>G608*0.305</f>
        <v>1.3879795124999998</v>
      </c>
      <c r="H609" s="94">
        <f>H608*0.305</f>
        <v>10.01925</v>
      </c>
      <c r="I609" s="94">
        <f>I608*0.305</f>
        <v>0</v>
      </c>
      <c r="J609" s="94">
        <f>G609+H609+I609</f>
        <v>11.407229512499999</v>
      </c>
    </row>
    <row r="610" spans="1:10" x14ac:dyDescent="0.25">
      <c r="A610" s="90"/>
      <c r="B610" s="95"/>
      <c r="C610" s="96" t="s">
        <v>159</v>
      </c>
      <c r="D610" s="95"/>
      <c r="E610" s="94"/>
      <c r="F610" s="97"/>
      <c r="G610" s="94">
        <f>SUM(G608:G609)</f>
        <v>5.9387320124999992</v>
      </c>
      <c r="H610" s="94">
        <f>SUM(H608:H609)</f>
        <v>42.869250000000001</v>
      </c>
      <c r="I610" s="94">
        <f>SUM(I608:I609)</f>
        <v>0</v>
      </c>
      <c r="J610" s="94">
        <f>G610+H610+I610</f>
        <v>48.807982012499998</v>
      </c>
    </row>
    <row r="611" spans="1:10" x14ac:dyDescent="0.25">
      <c r="A611" s="107"/>
      <c r="B611" s="95"/>
      <c r="C611" s="96"/>
      <c r="D611" s="95"/>
      <c r="E611" s="94"/>
      <c r="F611" s="97"/>
      <c r="G611" s="94"/>
      <c r="H611" s="94"/>
      <c r="I611" s="94"/>
      <c r="J611" s="94"/>
    </row>
    <row r="612" spans="1:10" x14ac:dyDescent="0.25">
      <c r="A612" s="84"/>
      <c r="B612" s="85"/>
      <c r="C612" s="86" t="s">
        <v>515</v>
      </c>
      <c r="D612" s="87" t="s">
        <v>184</v>
      </c>
      <c r="E612" s="88"/>
      <c r="F612" s="89"/>
      <c r="G612" s="88"/>
      <c r="H612" s="88"/>
      <c r="I612" s="88"/>
      <c r="J612" s="88"/>
    </row>
    <row r="613" spans="1:10" x14ac:dyDescent="0.25">
      <c r="A613" s="90"/>
      <c r="B613" s="91" t="s">
        <v>203</v>
      </c>
      <c r="C613" s="92" t="s">
        <v>515</v>
      </c>
      <c r="D613" s="91" t="s">
        <v>184</v>
      </c>
      <c r="E613" s="124">
        <v>106.75</v>
      </c>
      <c r="F613" s="93" t="s">
        <v>196</v>
      </c>
      <c r="G613" s="94"/>
      <c r="H613" s="94">
        <f>E613*F613</f>
        <v>106.75</v>
      </c>
      <c r="I613" s="94"/>
      <c r="J613" s="94">
        <f>G613+H613+I613</f>
        <v>106.75</v>
      </c>
    </row>
    <row r="614" spans="1:10" x14ac:dyDescent="0.25">
      <c r="A614" s="90"/>
      <c r="B614" s="91" t="s">
        <v>169</v>
      </c>
      <c r="C614" s="92" t="s">
        <v>168</v>
      </c>
      <c r="D614" s="91" t="s">
        <v>154</v>
      </c>
      <c r="E614" s="124">
        <v>8.92</v>
      </c>
      <c r="F614" s="97">
        <v>0.05</v>
      </c>
      <c r="G614" s="94">
        <f>E614*F614</f>
        <v>0.44600000000000001</v>
      </c>
      <c r="H614" s="94"/>
      <c r="I614" s="94"/>
      <c r="J614" s="94">
        <f>G614+H614+I614</f>
        <v>0.44600000000000001</v>
      </c>
    </row>
    <row r="615" spans="1:10" x14ac:dyDescent="0.25">
      <c r="A615" s="90"/>
      <c r="B615" s="95" t="s">
        <v>162</v>
      </c>
      <c r="C615" s="96" t="s">
        <v>163</v>
      </c>
      <c r="D615" s="95" t="s">
        <v>154</v>
      </c>
      <c r="E615" s="125">
        <v>12.69</v>
      </c>
      <c r="F615" s="97">
        <v>0.1</v>
      </c>
      <c r="G615" s="94">
        <f>E615*F615</f>
        <v>1.2690000000000001</v>
      </c>
      <c r="H615" s="94"/>
      <c r="I615" s="94"/>
      <c r="J615" s="94">
        <f>G615+H615+I615</f>
        <v>1.2690000000000001</v>
      </c>
    </row>
    <row r="616" spans="1:10" x14ac:dyDescent="0.25">
      <c r="A616" s="90"/>
      <c r="B616" s="95"/>
      <c r="C616" s="96" t="s">
        <v>155</v>
      </c>
      <c r="D616" s="95"/>
      <c r="E616" s="94">
        <v>0</v>
      </c>
      <c r="F616" s="97">
        <v>1.6535</v>
      </c>
      <c r="G616" s="94">
        <f>SUM(G614:G615)*F616</f>
        <v>2.8357524999999999</v>
      </c>
      <c r="H616" s="94"/>
      <c r="I616" s="94"/>
      <c r="J616" s="94">
        <v>0</v>
      </c>
    </row>
    <row r="617" spans="1:10" x14ac:dyDescent="0.25">
      <c r="A617" s="90"/>
      <c r="B617" s="95"/>
      <c r="C617" s="96" t="s">
        <v>156</v>
      </c>
      <c r="D617" s="95"/>
      <c r="E617" s="94">
        <v>0</v>
      </c>
      <c r="F617" s="97">
        <v>0.68989999999999996</v>
      </c>
      <c r="G617" s="94">
        <v>0</v>
      </c>
      <c r="H617" s="94"/>
      <c r="I617" s="94"/>
      <c r="J617" s="94">
        <v>0</v>
      </c>
    </row>
    <row r="618" spans="1:10" x14ac:dyDescent="0.25">
      <c r="A618" s="90"/>
      <c r="B618" s="95"/>
      <c r="C618" s="96" t="s">
        <v>157</v>
      </c>
      <c r="D618" s="95"/>
      <c r="E618" s="94"/>
      <c r="F618" s="97"/>
      <c r="G618" s="94">
        <f>SUM(G613:G617)</f>
        <v>4.5507524999999998</v>
      </c>
      <c r="H618" s="94">
        <f>SUM(H613:H617)</f>
        <v>106.75</v>
      </c>
      <c r="I618" s="94">
        <f>SUM(I613:I617)</f>
        <v>0</v>
      </c>
      <c r="J618" s="94">
        <f>G618+H618+I618</f>
        <v>111.3007525</v>
      </c>
    </row>
    <row r="619" spans="1:10" x14ac:dyDescent="0.25">
      <c r="A619" s="90"/>
      <c r="B619" s="95"/>
      <c r="C619" s="96" t="s">
        <v>158</v>
      </c>
      <c r="D619" s="95"/>
      <c r="E619" s="94"/>
      <c r="F619" s="97"/>
      <c r="G619" s="94">
        <f>G618*0.305</f>
        <v>1.3879795124999998</v>
      </c>
      <c r="H619" s="94">
        <f>H618*0.305</f>
        <v>32.558749999999996</v>
      </c>
      <c r="I619" s="94">
        <f>I618*0.305</f>
        <v>0</v>
      </c>
      <c r="J619" s="94">
        <f>G619+H619+I619</f>
        <v>33.946729512499999</v>
      </c>
    </row>
    <row r="620" spans="1:10" x14ac:dyDescent="0.25">
      <c r="A620" s="90"/>
      <c r="B620" s="95"/>
      <c r="C620" s="96" t="s">
        <v>159</v>
      </c>
      <c r="D620" s="95"/>
      <c r="E620" s="94"/>
      <c r="F620" s="97"/>
      <c r="G620" s="94">
        <f>SUM(G618:G619)</f>
        <v>5.9387320124999992</v>
      </c>
      <c r="H620" s="94">
        <f>SUM(H618:H619)</f>
        <v>139.30875</v>
      </c>
      <c r="I620" s="94">
        <f>SUM(I618:I619)</f>
        <v>0</v>
      </c>
      <c r="J620" s="94">
        <f>G620+H620+I620</f>
        <v>145.2474820125</v>
      </c>
    </row>
    <row r="621" spans="1:10" x14ac:dyDescent="0.25">
      <c r="A621" s="107"/>
      <c r="B621" s="95"/>
      <c r="C621" s="96"/>
      <c r="D621" s="95"/>
      <c r="E621" s="94"/>
      <c r="F621" s="97"/>
      <c r="G621" s="94"/>
      <c r="H621" s="94"/>
      <c r="I621" s="94"/>
      <c r="J621" s="94"/>
    </row>
    <row r="622" spans="1:10" x14ac:dyDescent="0.25">
      <c r="A622" s="84"/>
      <c r="B622" s="85"/>
      <c r="C622" s="86" t="s">
        <v>516</v>
      </c>
      <c r="D622" s="87" t="s">
        <v>2</v>
      </c>
      <c r="E622" s="88"/>
      <c r="F622" s="89"/>
      <c r="G622" s="88"/>
      <c r="H622" s="88"/>
      <c r="I622" s="88"/>
      <c r="J622" s="88"/>
    </row>
    <row r="623" spans="1:10" x14ac:dyDescent="0.25">
      <c r="A623" s="90"/>
      <c r="B623" s="91" t="s">
        <v>203</v>
      </c>
      <c r="C623" s="92" t="s">
        <v>516</v>
      </c>
      <c r="D623" s="91" t="s">
        <v>178</v>
      </c>
      <c r="E623" s="124">
        <v>31.95</v>
      </c>
      <c r="F623" s="93" t="s">
        <v>196</v>
      </c>
      <c r="G623" s="94"/>
      <c r="H623" s="94">
        <f>E623*F623</f>
        <v>31.95</v>
      </c>
      <c r="I623" s="94"/>
      <c r="J623" s="94">
        <f>G623+H623+I623</f>
        <v>31.95</v>
      </c>
    </row>
    <row r="624" spans="1:10" x14ac:dyDescent="0.25">
      <c r="A624" s="90"/>
      <c r="B624" s="91" t="s">
        <v>169</v>
      </c>
      <c r="C624" s="92" t="s">
        <v>168</v>
      </c>
      <c r="D624" s="91" t="s">
        <v>154</v>
      </c>
      <c r="E624" s="124">
        <v>8.92</v>
      </c>
      <c r="F624" s="97">
        <v>0.05</v>
      </c>
      <c r="G624" s="94">
        <f>E624*F624</f>
        <v>0.44600000000000001</v>
      </c>
      <c r="H624" s="94"/>
      <c r="I624" s="94"/>
      <c r="J624" s="94">
        <f>G624+H624+I624</f>
        <v>0.44600000000000001</v>
      </c>
    </row>
    <row r="625" spans="1:10" x14ac:dyDescent="0.25">
      <c r="A625" s="90"/>
      <c r="B625" s="95" t="s">
        <v>162</v>
      </c>
      <c r="C625" s="96" t="s">
        <v>163</v>
      </c>
      <c r="D625" s="95" t="s">
        <v>154</v>
      </c>
      <c r="E625" s="125">
        <v>12.69</v>
      </c>
      <c r="F625" s="97">
        <v>0.1</v>
      </c>
      <c r="G625" s="94">
        <f>E625*F625</f>
        <v>1.2690000000000001</v>
      </c>
      <c r="H625" s="94"/>
      <c r="I625" s="94"/>
      <c r="J625" s="94">
        <f>G625+H625+I625</f>
        <v>1.2690000000000001</v>
      </c>
    </row>
    <row r="626" spans="1:10" x14ac:dyDescent="0.25">
      <c r="A626" s="90"/>
      <c r="B626" s="95"/>
      <c r="C626" s="96" t="s">
        <v>155</v>
      </c>
      <c r="D626" s="95"/>
      <c r="E626" s="94">
        <v>0</v>
      </c>
      <c r="F626" s="97">
        <v>1.6535</v>
      </c>
      <c r="G626" s="94">
        <f>SUM(G624:G625)*F626</f>
        <v>2.8357524999999999</v>
      </c>
      <c r="H626" s="94"/>
      <c r="I626" s="94"/>
      <c r="J626" s="94">
        <v>0</v>
      </c>
    </row>
    <row r="627" spans="1:10" x14ac:dyDescent="0.25">
      <c r="A627" s="90"/>
      <c r="B627" s="95"/>
      <c r="C627" s="96" t="s">
        <v>156</v>
      </c>
      <c r="D627" s="95"/>
      <c r="E627" s="94">
        <v>0</v>
      </c>
      <c r="F627" s="97">
        <v>0.68989999999999996</v>
      </c>
      <c r="G627" s="94">
        <v>0</v>
      </c>
      <c r="H627" s="94"/>
      <c r="I627" s="94"/>
      <c r="J627" s="94">
        <v>0</v>
      </c>
    </row>
    <row r="628" spans="1:10" x14ac:dyDescent="0.25">
      <c r="A628" s="90"/>
      <c r="B628" s="95"/>
      <c r="C628" s="96" t="s">
        <v>157</v>
      </c>
      <c r="D628" s="95"/>
      <c r="E628" s="94"/>
      <c r="F628" s="97"/>
      <c r="G628" s="94">
        <f>SUM(G623:G627)</f>
        <v>4.5507524999999998</v>
      </c>
      <c r="H628" s="94">
        <f>SUM(H623:H627)</f>
        <v>31.95</v>
      </c>
      <c r="I628" s="94">
        <f>SUM(I623:I627)</f>
        <v>0</v>
      </c>
      <c r="J628" s="94">
        <f>G628+H628+I628</f>
        <v>36.500752499999997</v>
      </c>
    </row>
    <row r="629" spans="1:10" x14ac:dyDescent="0.25">
      <c r="A629" s="90"/>
      <c r="B629" s="95"/>
      <c r="C629" s="96" t="s">
        <v>158</v>
      </c>
      <c r="D629" s="95"/>
      <c r="E629" s="94"/>
      <c r="F629" s="97"/>
      <c r="G629" s="94">
        <f>G628*0.305</f>
        <v>1.3879795124999998</v>
      </c>
      <c r="H629" s="94">
        <f>H628*0.305</f>
        <v>9.7447499999999998</v>
      </c>
      <c r="I629" s="94">
        <f>I628*0.305</f>
        <v>0</v>
      </c>
      <c r="J629" s="94">
        <f>G629+H629+I629</f>
        <v>11.132729512499999</v>
      </c>
    </row>
    <row r="630" spans="1:10" x14ac:dyDescent="0.25">
      <c r="A630" s="90"/>
      <c r="B630" s="95"/>
      <c r="C630" s="96" t="s">
        <v>159</v>
      </c>
      <c r="D630" s="95"/>
      <c r="E630" s="94"/>
      <c r="F630" s="97"/>
      <c r="G630" s="94">
        <f>SUM(G628:G629)</f>
        <v>5.9387320124999992</v>
      </c>
      <c r="H630" s="94">
        <f>SUM(H628:H629)</f>
        <v>41.694749999999999</v>
      </c>
      <c r="I630" s="94">
        <f>SUM(I628:I629)</f>
        <v>0</v>
      </c>
      <c r="J630" s="94">
        <f>G630+H630+I630</f>
        <v>47.633482012499996</v>
      </c>
    </row>
    <row r="631" spans="1:10" x14ac:dyDescent="0.25">
      <c r="A631" s="107"/>
      <c r="B631" s="95"/>
      <c r="C631" s="96"/>
      <c r="D631" s="95"/>
      <c r="E631" s="94"/>
      <c r="F631" s="97"/>
      <c r="G631" s="94"/>
      <c r="H631" s="94"/>
      <c r="I631" s="94"/>
      <c r="J631" s="94"/>
    </row>
    <row r="632" spans="1:10" x14ac:dyDescent="0.25">
      <c r="A632" s="84"/>
      <c r="B632" s="85"/>
      <c r="C632" s="86" t="s">
        <v>517</v>
      </c>
      <c r="D632" s="87" t="s">
        <v>2</v>
      </c>
      <c r="E632" s="88"/>
      <c r="F632" s="89"/>
      <c r="G632" s="88"/>
      <c r="H632" s="88"/>
      <c r="I632" s="88"/>
      <c r="J632" s="88"/>
    </row>
    <row r="633" spans="1:10" x14ac:dyDescent="0.25">
      <c r="A633" s="90"/>
      <c r="B633" s="91" t="s">
        <v>203</v>
      </c>
      <c r="C633" s="92" t="s">
        <v>517</v>
      </c>
      <c r="D633" s="91" t="s">
        <v>178</v>
      </c>
      <c r="E633" s="124">
        <v>29.44</v>
      </c>
      <c r="F633" s="93" t="s">
        <v>196</v>
      </c>
      <c r="G633" s="94"/>
      <c r="H633" s="94">
        <f>E633*F633</f>
        <v>29.44</v>
      </c>
      <c r="I633" s="94"/>
      <c r="J633" s="94">
        <f>G633+H633+I633</f>
        <v>29.44</v>
      </c>
    </row>
    <row r="634" spans="1:10" x14ac:dyDescent="0.25">
      <c r="A634" s="90"/>
      <c r="B634" s="91" t="s">
        <v>169</v>
      </c>
      <c r="C634" s="92" t="s">
        <v>168</v>
      </c>
      <c r="D634" s="91" t="s">
        <v>154</v>
      </c>
      <c r="E634" s="124">
        <v>8.92</v>
      </c>
      <c r="F634" s="97">
        <v>0.05</v>
      </c>
      <c r="G634" s="94">
        <f>E634*F634</f>
        <v>0.44600000000000001</v>
      </c>
      <c r="H634" s="94"/>
      <c r="I634" s="94"/>
      <c r="J634" s="94">
        <f>G634+H634+I634</f>
        <v>0.44600000000000001</v>
      </c>
    </row>
    <row r="635" spans="1:10" x14ac:dyDescent="0.25">
      <c r="A635" s="90"/>
      <c r="B635" s="95" t="s">
        <v>162</v>
      </c>
      <c r="C635" s="96" t="s">
        <v>163</v>
      </c>
      <c r="D635" s="95" t="s">
        <v>154</v>
      </c>
      <c r="E635" s="125">
        <v>12.69</v>
      </c>
      <c r="F635" s="97">
        <v>0.1</v>
      </c>
      <c r="G635" s="94">
        <f>E635*F635</f>
        <v>1.2690000000000001</v>
      </c>
      <c r="H635" s="94"/>
      <c r="I635" s="94"/>
      <c r="J635" s="94">
        <f>G635+H635+I635</f>
        <v>1.2690000000000001</v>
      </c>
    </row>
    <row r="636" spans="1:10" x14ac:dyDescent="0.25">
      <c r="A636" s="90"/>
      <c r="B636" s="95"/>
      <c r="C636" s="96" t="s">
        <v>155</v>
      </c>
      <c r="D636" s="95"/>
      <c r="E636" s="94">
        <v>0</v>
      </c>
      <c r="F636" s="97">
        <v>1.6535</v>
      </c>
      <c r="G636" s="94">
        <f>SUM(G634:G635)*F636</f>
        <v>2.8357524999999999</v>
      </c>
      <c r="H636" s="94"/>
      <c r="I636" s="94"/>
      <c r="J636" s="94">
        <v>0</v>
      </c>
    </row>
    <row r="637" spans="1:10" x14ac:dyDescent="0.25">
      <c r="A637" s="90"/>
      <c r="B637" s="95"/>
      <c r="C637" s="96" t="s">
        <v>156</v>
      </c>
      <c r="D637" s="95"/>
      <c r="E637" s="94">
        <v>0</v>
      </c>
      <c r="F637" s="97">
        <v>0.68989999999999996</v>
      </c>
      <c r="G637" s="94">
        <v>0</v>
      </c>
      <c r="H637" s="94"/>
      <c r="I637" s="94"/>
      <c r="J637" s="94">
        <v>0</v>
      </c>
    </row>
    <row r="638" spans="1:10" x14ac:dyDescent="0.25">
      <c r="A638" s="90"/>
      <c r="B638" s="95"/>
      <c r="C638" s="96" t="s">
        <v>157</v>
      </c>
      <c r="D638" s="95"/>
      <c r="E638" s="94"/>
      <c r="F638" s="97"/>
      <c r="G638" s="94">
        <f>SUM(G633:G637)</f>
        <v>4.5507524999999998</v>
      </c>
      <c r="H638" s="94">
        <f>SUM(H633:H637)</f>
        <v>29.44</v>
      </c>
      <c r="I638" s="94">
        <f>SUM(I633:I637)</f>
        <v>0</v>
      </c>
      <c r="J638" s="94">
        <f>G638+H638+I638</f>
        <v>33.990752499999999</v>
      </c>
    </row>
    <row r="639" spans="1:10" x14ac:dyDescent="0.25">
      <c r="A639" s="90"/>
      <c r="B639" s="95"/>
      <c r="C639" s="96" t="s">
        <v>158</v>
      </c>
      <c r="D639" s="95"/>
      <c r="E639" s="94"/>
      <c r="F639" s="97"/>
      <c r="G639" s="94">
        <f>G638*0.305</f>
        <v>1.3879795124999998</v>
      </c>
      <c r="H639" s="94">
        <f>H638*0.305</f>
        <v>8.9792000000000005</v>
      </c>
      <c r="I639" s="94">
        <f>I638*0.305</f>
        <v>0</v>
      </c>
      <c r="J639" s="94">
        <f>G639+H639+I639</f>
        <v>10.3671795125</v>
      </c>
    </row>
    <row r="640" spans="1:10" x14ac:dyDescent="0.25">
      <c r="A640" s="90"/>
      <c r="B640" s="95"/>
      <c r="C640" s="96" t="s">
        <v>159</v>
      </c>
      <c r="D640" s="95"/>
      <c r="E640" s="94"/>
      <c r="F640" s="97"/>
      <c r="G640" s="94">
        <f>SUM(G638:G639)</f>
        <v>5.9387320124999992</v>
      </c>
      <c r="H640" s="94">
        <f>SUM(H638:H639)</f>
        <v>38.419200000000004</v>
      </c>
      <c r="I640" s="94">
        <f>SUM(I638:I639)</f>
        <v>0</v>
      </c>
      <c r="J640" s="94">
        <f>G640+H640+I640</f>
        <v>44.357932012500001</v>
      </c>
    </row>
    <row r="641" spans="1:10" x14ac:dyDescent="0.25">
      <c r="A641" s="107"/>
      <c r="B641" s="95"/>
      <c r="C641" s="96"/>
      <c r="D641" s="95"/>
      <c r="E641" s="94"/>
      <c r="F641" s="97"/>
      <c r="G641" s="94"/>
      <c r="H641" s="94"/>
      <c r="I641" s="94"/>
      <c r="J641" s="94"/>
    </row>
    <row r="642" spans="1:10" x14ac:dyDescent="0.25">
      <c r="A642" s="84"/>
      <c r="B642" s="85"/>
      <c r="C642" s="86" t="s">
        <v>518</v>
      </c>
      <c r="D642" s="87" t="s">
        <v>2</v>
      </c>
      <c r="E642" s="88"/>
      <c r="F642" s="89"/>
      <c r="G642" s="88"/>
      <c r="H642" s="88"/>
      <c r="I642" s="88"/>
      <c r="J642" s="88"/>
    </row>
    <row r="643" spans="1:10" x14ac:dyDescent="0.25">
      <c r="A643" s="90"/>
      <c r="B643" s="91" t="s">
        <v>203</v>
      </c>
      <c r="C643" s="92" t="s">
        <v>518</v>
      </c>
      <c r="D643" s="91" t="s">
        <v>178</v>
      </c>
      <c r="E643" s="124">
        <v>4.28</v>
      </c>
      <c r="F643" s="93" t="s">
        <v>196</v>
      </c>
      <c r="G643" s="94"/>
      <c r="H643" s="94">
        <f>E643*F643</f>
        <v>4.28</v>
      </c>
      <c r="I643" s="94"/>
      <c r="J643" s="94">
        <f>G643+H643+I643</f>
        <v>4.28</v>
      </c>
    </row>
    <row r="644" spans="1:10" x14ac:dyDescent="0.25">
      <c r="A644" s="90"/>
      <c r="B644" s="91" t="s">
        <v>169</v>
      </c>
      <c r="C644" s="92" t="s">
        <v>168</v>
      </c>
      <c r="D644" s="91" t="s">
        <v>154</v>
      </c>
      <c r="E644" s="124">
        <v>8.92</v>
      </c>
      <c r="F644" s="97">
        <v>0.05</v>
      </c>
      <c r="G644" s="94">
        <f>E644*F644</f>
        <v>0.44600000000000001</v>
      </c>
      <c r="H644" s="94"/>
      <c r="I644" s="94"/>
      <c r="J644" s="94">
        <f>G644+H644+I644</f>
        <v>0.44600000000000001</v>
      </c>
    </row>
    <row r="645" spans="1:10" x14ac:dyDescent="0.25">
      <c r="A645" s="90"/>
      <c r="B645" s="95" t="s">
        <v>162</v>
      </c>
      <c r="C645" s="96" t="s">
        <v>163</v>
      </c>
      <c r="D645" s="95" t="s">
        <v>154</v>
      </c>
      <c r="E645" s="125">
        <v>12.69</v>
      </c>
      <c r="F645" s="97">
        <v>0.1</v>
      </c>
      <c r="G645" s="94">
        <f>E645*F645</f>
        <v>1.2690000000000001</v>
      </c>
      <c r="H645" s="94"/>
      <c r="I645" s="94"/>
      <c r="J645" s="94">
        <f>G645+H645+I645</f>
        <v>1.2690000000000001</v>
      </c>
    </row>
    <row r="646" spans="1:10" x14ac:dyDescent="0.25">
      <c r="A646" s="90"/>
      <c r="B646" s="95"/>
      <c r="C646" s="96" t="s">
        <v>155</v>
      </c>
      <c r="D646" s="95"/>
      <c r="E646" s="94">
        <v>0</v>
      </c>
      <c r="F646" s="97">
        <v>1.6535</v>
      </c>
      <c r="G646" s="94">
        <f>SUM(G644:G645)*F646</f>
        <v>2.8357524999999999</v>
      </c>
      <c r="H646" s="94"/>
      <c r="I646" s="94"/>
      <c r="J646" s="94">
        <v>0</v>
      </c>
    </row>
    <row r="647" spans="1:10" x14ac:dyDescent="0.25">
      <c r="A647" s="90"/>
      <c r="B647" s="95"/>
      <c r="C647" s="96" t="s">
        <v>156</v>
      </c>
      <c r="D647" s="95"/>
      <c r="E647" s="94">
        <v>0</v>
      </c>
      <c r="F647" s="97">
        <v>0.68989999999999996</v>
      </c>
      <c r="G647" s="94">
        <v>0</v>
      </c>
      <c r="H647" s="94"/>
      <c r="I647" s="94"/>
      <c r="J647" s="94">
        <v>0</v>
      </c>
    </row>
    <row r="648" spans="1:10" x14ac:dyDescent="0.25">
      <c r="A648" s="90"/>
      <c r="B648" s="95"/>
      <c r="C648" s="96" t="s">
        <v>157</v>
      </c>
      <c r="D648" s="95"/>
      <c r="E648" s="94"/>
      <c r="F648" s="97"/>
      <c r="G648" s="94">
        <f>SUM(G643:G647)</f>
        <v>4.5507524999999998</v>
      </c>
      <c r="H648" s="94">
        <f>SUM(H643:H647)</f>
        <v>4.28</v>
      </c>
      <c r="I648" s="94">
        <f>SUM(I643:I647)</f>
        <v>0</v>
      </c>
      <c r="J648" s="94">
        <f>G648+H648+I648</f>
        <v>8.8307524999999991</v>
      </c>
    </row>
    <row r="649" spans="1:10" x14ac:dyDescent="0.25">
      <c r="A649" s="90"/>
      <c r="B649" s="95"/>
      <c r="C649" s="96" t="s">
        <v>158</v>
      </c>
      <c r="D649" s="95"/>
      <c r="E649" s="94"/>
      <c r="F649" s="97"/>
      <c r="G649" s="94">
        <f>G648*0.305</f>
        <v>1.3879795124999998</v>
      </c>
      <c r="H649" s="94">
        <f>H648*0.305</f>
        <v>1.3054000000000001</v>
      </c>
      <c r="I649" s="94">
        <f>I648*0.305</f>
        <v>0</v>
      </c>
      <c r="J649" s="94">
        <f>G649+H649+I649</f>
        <v>2.6933795125</v>
      </c>
    </row>
    <row r="650" spans="1:10" x14ac:dyDescent="0.25">
      <c r="A650" s="90"/>
      <c r="B650" s="95"/>
      <c r="C650" s="96" t="s">
        <v>159</v>
      </c>
      <c r="D650" s="95"/>
      <c r="E650" s="94"/>
      <c r="F650" s="97"/>
      <c r="G650" s="94">
        <f>SUM(G648:G649)</f>
        <v>5.9387320124999992</v>
      </c>
      <c r="H650" s="94">
        <f>SUM(H648:H649)</f>
        <v>5.5853999999999999</v>
      </c>
      <c r="I650" s="94">
        <f>SUM(I648:I649)</f>
        <v>0</v>
      </c>
      <c r="J650" s="94">
        <f>G650+H650+I650</f>
        <v>11.524132012499999</v>
      </c>
    </row>
    <row r="651" spans="1:10" x14ac:dyDescent="0.25">
      <c r="A651" s="107"/>
      <c r="B651" s="95"/>
      <c r="C651" s="96"/>
      <c r="D651" s="95"/>
      <c r="E651" s="94"/>
      <c r="F651" s="97"/>
      <c r="G651" s="94"/>
      <c r="H651" s="94"/>
      <c r="I651" s="94"/>
      <c r="J651" s="94"/>
    </row>
    <row r="652" spans="1:10" x14ac:dyDescent="0.25">
      <c r="A652" s="84"/>
      <c r="B652" s="85"/>
      <c r="C652" s="86" t="s">
        <v>519</v>
      </c>
      <c r="D652" s="87" t="s">
        <v>2</v>
      </c>
      <c r="E652" s="88"/>
      <c r="F652" s="89"/>
      <c r="G652" s="88"/>
      <c r="H652" s="88"/>
      <c r="I652" s="88"/>
      <c r="J652" s="88"/>
    </row>
    <row r="653" spans="1:10" x14ac:dyDescent="0.25">
      <c r="A653" s="90"/>
      <c r="B653" s="91" t="s">
        <v>203</v>
      </c>
      <c r="C653" s="92" t="s">
        <v>518</v>
      </c>
      <c r="D653" s="91" t="s">
        <v>178</v>
      </c>
      <c r="E653" s="124">
        <v>20.190000000000001</v>
      </c>
      <c r="F653" s="93" t="s">
        <v>196</v>
      </c>
      <c r="G653" s="94"/>
      <c r="H653" s="94">
        <f>E653*F653</f>
        <v>20.190000000000001</v>
      </c>
      <c r="I653" s="94"/>
      <c r="J653" s="94">
        <f>G653+H653+I653</f>
        <v>20.190000000000001</v>
      </c>
    </row>
    <row r="654" spans="1:10" x14ac:dyDescent="0.25">
      <c r="A654" s="90"/>
      <c r="B654" s="91" t="s">
        <v>169</v>
      </c>
      <c r="C654" s="92" t="s">
        <v>168</v>
      </c>
      <c r="D654" s="91" t="s">
        <v>154</v>
      </c>
      <c r="E654" s="124">
        <v>8.92</v>
      </c>
      <c r="F654" s="97">
        <v>0.2</v>
      </c>
      <c r="G654" s="94">
        <f>E654*F654</f>
        <v>1.784</v>
      </c>
      <c r="H654" s="94"/>
      <c r="I654" s="94"/>
      <c r="J654" s="94">
        <f>G654+H654+I654</f>
        <v>1.784</v>
      </c>
    </row>
    <row r="655" spans="1:10" x14ac:dyDescent="0.25">
      <c r="A655" s="90"/>
      <c r="B655" s="95" t="s">
        <v>162</v>
      </c>
      <c r="C655" s="96" t="s">
        <v>163</v>
      </c>
      <c r="D655" s="95" t="s">
        <v>154</v>
      </c>
      <c r="E655" s="125">
        <v>12.69</v>
      </c>
      <c r="F655" s="97">
        <v>0.4</v>
      </c>
      <c r="G655" s="94">
        <f>E655*F655</f>
        <v>5.0760000000000005</v>
      </c>
      <c r="H655" s="94"/>
      <c r="I655" s="94"/>
      <c r="J655" s="94">
        <f>G655+H655+I655</f>
        <v>5.0760000000000005</v>
      </c>
    </row>
    <row r="656" spans="1:10" x14ac:dyDescent="0.25">
      <c r="A656" s="90"/>
      <c r="B656" s="95"/>
      <c r="C656" s="96" t="s">
        <v>155</v>
      </c>
      <c r="D656" s="95"/>
      <c r="E656" s="94">
        <v>0</v>
      </c>
      <c r="F656" s="97">
        <v>1.6535</v>
      </c>
      <c r="G656" s="94">
        <f>SUM(G654:G655)*F656</f>
        <v>11.34301</v>
      </c>
      <c r="H656" s="94"/>
      <c r="I656" s="94"/>
      <c r="J656" s="94">
        <v>0</v>
      </c>
    </row>
    <row r="657" spans="1:10" x14ac:dyDescent="0.25">
      <c r="A657" s="90"/>
      <c r="B657" s="95"/>
      <c r="C657" s="96" t="s">
        <v>156</v>
      </c>
      <c r="D657" s="95"/>
      <c r="E657" s="94">
        <v>0</v>
      </c>
      <c r="F657" s="97">
        <v>0.68989999999999996</v>
      </c>
      <c r="G657" s="94">
        <v>0</v>
      </c>
      <c r="H657" s="94"/>
      <c r="I657" s="94"/>
      <c r="J657" s="94">
        <v>0</v>
      </c>
    </row>
    <row r="658" spans="1:10" x14ac:dyDescent="0.25">
      <c r="A658" s="90"/>
      <c r="B658" s="95"/>
      <c r="C658" s="96" t="s">
        <v>157</v>
      </c>
      <c r="D658" s="95"/>
      <c r="E658" s="94"/>
      <c r="F658" s="97"/>
      <c r="G658" s="94">
        <f>SUM(G653:G657)</f>
        <v>18.203009999999999</v>
      </c>
      <c r="H658" s="94">
        <f>SUM(H653:H657)</f>
        <v>20.190000000000001</v>
      </c>
      <c r="I658" s="94">
        <f>SUM(I653:I657)</f>
        <v>0</v>
      </c>
      <c r="J658" s="94">
        <f>G658+H658+I658</f>
        <v>38.393010000000004</v>
      </c>
    </row>
    <row r="659" spans="1:10" x14ac:dyDescent="0.25">
      <c r="A659" s="90"/>
      <c r="B659" s="95"/>
      <c r="C659" s="96" t="s">
        <v>158</v>
      </c>
      <c r="D659" s="95"/>
      <c r="E659" s="94"/>
      <c r="F659" s="97"/>
      <c r="G659" s="94">
        <f>G658*0.305</f>
        <v>5.5519180499999994</v>
      </c>
      <c r="H659" s="94">
        <f>H658*0.305</f>
        <v>6.1579500000000005</v>
      </c>
      <c r="I659" s="94">
        <f>I658*0.305</f>
        <v>0</v>
      </c>
      <c r="J659" s="94">
        <f>G659+H659+I659</f>
        <v>11.709868050000001</v>
      </c>
    </row>
    <row r="660" spans="1:10" x14ac:dyDescent="0.25">
      <c r="A660" s="90"/>
      <c r="B660" s="95"/>
      <c r="C660" s="96" t="s">
        <v>159</v>
      </c>
      <c r="D660" s="95"/>
      <c r="E660" s="94"/>
      <c r="F660" s="97"/>
      <c r="G660" s="94">
        <f>SUM(G658:G659)</f>
        <v>23.754928049999997</v>
      </c>
      <c r="H660" s="94">
        <f>SUM(H658:H659)</f>
        <v>26.347950000000001</v>
      </c>
      <c r="I660" s="94">
        <f>SUM(I658:I659)</f>
        <v>0</v>
      </c>
      <c r="J660" s="94">
        <f>G660+H660+I660</f>
        <v>50.102878050000001</v>
      </c>
    </row>
    <row r="661" spans="1:10" x14ac:dyDescent="0.25">
      <c r="A661" s="107"/>
      <c r="B661" s="95"/>
      <c r="C661" s="96"/>
      <c r="D661" s="95"/>
      <c r="E661" s="94"/>
      <c r="F661" s="97"/>
      <c r="G661" s="94"/>
      <c r="H661" s="94"/>
      <c r="I661" s="94"/>
      <c r="J661" s="94"/>
    </row>
    <row r="662" spans="1:10" x14ac:dyDescent="0.25">
      <c r="A662" s="84"/>
      <c r="B662" s="85"/>
      <c r="C662" s="86" t="s">
        <v>520</v>
      </c>
      <c r="D662" s="87" t="s">
        <v>2</v>
      </c>
      <c r="E662" s="88"/>
      <c r="F662" s="89"/>
      <c r="G662" s="88"/>
      <c r="H662" s="88"/>
      <c r="I662" s="88"/>
      <c r="J662" s="88"/>
    </row>
    <row r="663" spans="1:10" x14ac:dyDescent="0.25">
      <c r="A663" s="90"/>
      <c r="B663" s="91" t="s">
        <v>203</v>
      </c>
      <c r="C663" s="92" t="s">
        <v>520</v>
      </c>
      <c r="D663" s="91" t="s">
        <v>178</v>
      </c>
      <c r="E663" s="124">
        <v>4.32</v>
      </c>
      <c r="F663" s="93" t="s">
        <v>196</v>
      </c>
      <c r="G663" s="94"/>
      <c r="H663" s="94">
        <f>E663*F663</f>
        <v>4.32</v>
      </c>
      <c r="I663" s="94"/>
      <c r="J663" s="94">
        <f>G663+H663+I663</f>
        <v>4.32</v>
      </c>
    </row>
    <row r="664" spans="1:10" x14ac:dyDescent="0.25">
      <c r="A664" s="90"/>
      <c r="B664" s="91" t="s">
        <v>169</v>
      </c>
      <c r="C664" s="92" t="s">
        <v>168</v>
      </c>
      <c r="D664" s="91" t="s">
        <v>154</v>
      </c>
      <c r="E664" s="124">
        <v>8.92</v>
      </c>
      <c r="F664" s="97">
        <v>0.2</v>
      </c>
      <c r="G664" s="94">
        <f>E664*F664</f>
        <v>1.784</v>
      </c>
      <c r="H664" s="94"/>
      <c r="I664" s="94"/>
      <c r="J664" s="94">
        <f>G664+H664+I664</f>
        <v>1.784</v>
      </c>
    </row>
    <row r="665" spans="1:10" x14ac:dyDescent="0.25">
      <c r="A665" s="90"/>
      <c r="B665" s="95" t="s">
        <v>162</v>
      </c>
      <c r="C665" s="96" t="s">
        <v>163</v>
      </c>
      <c r="D665" s="95" t="s">
        <v>154</v>
      </c>
      <c r="E665" s="125">
        <v>12.69</v>
      </c>
      <c r="F665" s="97">
        <v>0.4</v>
      </c>
      <c r="G665" s="94">
        <f>E665*F665</f>
        <v>5.0760000000000005</v>
      </c>
      <c r="H665" s="94"/>
      <c r="I665" s="94"/>
      <c r="J665" s="94">
        <f>G665+H665+I665</f>
        <v>5.0760000000000005</v>
      </c>
    </row>
    <row r="666" spans="1:10" x14ac:dyDescent="0.25">
      <c r="A666" s="90"/>
      <c r="B666" s="95"/>
      <c r="C666" s="96" t="s">
        <v>155</v>
      </c>
      <c r="D666" s="95"/>
      <c r="E666" s="94">
        <v>0</v>
      </c>
      <c r="F666" s="97">
        <v>1.6535</v>
      </c>
      <c r="G666" s="94">
        <f>SUM(G664:G665)*F666</f>
        <v>11.34301</v>
      </c>
      <c r="H666" s="94"/>
      <c r="I666" s="94"/>
      <c r="J666" s="94">
        <v>0</v>
      </c>
    </row>
    <row r="667" spans="1:10" x14ac:dyDescent="0.25">
      <c r="A667" s="90"/>
      <c r="B667" s="95"/>
      <c r="C667" s="96" t="s">
        <v>156</v>
      </c>
      <c r="D667" s="95"/>
      <c r="E667" s="94">
        <v>0</v>
      </c>
      <c r="F667" s="97">
        <v>0.68989999999999996</v>
      </c>
      <c r="G667" s="94">
        <v>0</v>
      </c>
      <c r="H667" s="94"/>
      <c r="I667" s="94"/>
      <c r="J667" s="94">
        <v>0</v>
      </c>
    </row>
    <row r="668" spans="1:10" x14ac:dyDescent="0.25">
      <c r="A668" s="90"/>
      <c r="B668" s="95"/>
      <c r="C668" s="96" t="s">
        <v>157</v>
      </c>
      <c r="D668" s="95"/>
      <c r="E668" s="94"/>
      <c r="F668" s="97"/>
      <c r="G668" s="94">
        <f>SUM(G663:G667)</f>
        <v>18.203009999999999</v>
      </c>
      <c r="H668" s="94">
        <f>SUM(H663:H667)</f>
        <v>4.32</v>
      </c>
      <c r="I668" s="94">
        <f>SUM(I663:I667)</f>
        <v>0</v>
      </c>
      <c r="J668" s="94">
        <f>G668+H668+I668</f>
        <v>22.523009999999999</v>
      </c>
    </row>
    <row r="669" spans="1:10" x14ac:dyDescent="0.25">
      <c r="A669" s="90"/>
      <c r="B669" s="95"/>
      <c r="C669" s="96" t="s">
        <v>158</v>
      </c>
      <c r="D669" s="95"/>
      <c r="E669" s="94"/>
      <c r="F669" s="97"/>
      <c r="G669" s="94">
        <f>G668*0.305</f>
        <v>5.5519180499999994</v>
      </c>
      <c r="H669" s="94">
        <f>H668*0.305</f>
        <v>1.3176000000000001</v>
      </c>
      <c r="I669" s="94">
        <f>I668*0.305</f>
        <v>0</v>
      </c>
      <c r="J669" s="94">
        <f>G669+H669+I669</f>
        <v>6.8695180499999999</v>
      </c>
    </row>
    <row r="670" spans="1:10" x14ac:dyDescent="0.25">
      <c r="A670" s="90"/>
      <c r="B670" s="95"/>
      <c r="C670" s="96" t="s">
        <v>159</v>
      </c>
      <c r="D670" s="95"/>
      <c r="E670" s="94"/>
      <c r="F670" s="97"/>
      <c r="G670" s="94">
        <f>SUM(G668:G669)</f>
        <v>23.754928049999997</v>
      </c>
      <c r="H670" s="94">
        <f>SUM(H668:H669)</f>
        <v>5.6376000000000008</v>
      </c>
      <c r="I670" s="94">
        <f>SUM(I668:I669)</f>
        <v>0</v>
      </c>
      <c r="J670" s="94">
        <f>G670+H670+I670</f>
        <v>29.392528049999996</v>
      </c>
    </row>
    <row r="671" spans="1:10" x14ac:dyDescent="0.25">
      <c r="A671" s="107"/>
      <c r="B671" s="95"/>
      <c r="C671" s="96"/>
      <c r="D671" s="95"/>
      <c r="E671" s="94"/>
      <c r="F671" s="97"/>
      <c r="G671" s="94"/>
      <c r="H671" s="94"/>
      <c r="I671" s="94"/>
      <c r="J671" s="94"/>
    </row>
    <row r="672" spans="1:10" x14ac:dyDescent="0.25">
      <c r="A672" s="84"/>
      <c r="B672" s="85"/>
      <c r="C672" s="86" t="s">
        <v>521</v>
      </c>
      <c r="D672" s="87" t="s">
        <v>2</v>
      </c>
      <c r="E672" s="88"/>
      <c r="F672" s="89"/>
      <c r="G672" s="88"/>
      <c r="H672" s="88"/>
      <c r="I672" s="88"/>
      <c r="J672" s="88"/>
    </row>
    <row r="673" spans="1:10" x14ac:dyDescent="0.25">
      <c r="A673" s="90"/>
      <c r="B673" s="91" t="s">
        <v>203</v>
      </c>
      <c r="C673" s="92" t="s">
        <v>521</v>
      </c>
      <c r="D673" s="91" t="s">
        <v>178</v>
      </c>
      <c r="E673" s="124">
        <v>15.76</v>
      </c>
      <c r="F673" s="93" t="s">
        <v>196</v>
      </c>
      <c r="G673" s="94"/>
      <c r="H673" s="94">
        <f>E673*F673</f>
        <v>15.76</v>
      </c>
      <c r="I673" s="94"/>
      <c r="J673" s="94">
        <f>G673+H673+I673</f>
        <v>15.76</v>
      </c>
    </row>
    <row r="674" spans="1:10" x14ac:dyDescent="0.25">
      <c r="A674" s="90"/>
      <c r="B674" s="91" t="s">
        <v>169</v>
      </c>
      <c r="C674" s="92" t="s">
        <v>168</v>
      </c>
      <c r="D674" s="91" t="s">
        <v>154</v>
      </c>
      <c r="E674" s="124">
        <v>8.92</v>
      </c>
      <c r="F674" s="97">
        <v>0.2</v>
      </c>
      <c r="G674" s="94">
        <f>E674*F674</f>
        <v>1.784</v>
      </c>
      <c r="H674" s="94"/>
      <c r="I674" s="94"/>
      <c r="J674" s="94">
        <f>G674+H674+I674</f>
        <v>1.784</v>
      </c>
    </row>
    <row r="675" spans="1:10" x14ac:dyDescent="0.25">
      <c r="A675" s="90"/>
      <c r="B675" s="95" t="s">
        <v>162</v>
      </c>
      <c r="C675" s="96" t="s">
        <v>163</v>
      </c>
      <c r="D675" s="95" t="s">
        <v>154</v>
      </c>
      <c r="E675" s="125">
        <v>12.69</v>
      </c>
      <c r="F675" s="97">
        <v>0.4</v>
      </c>
      <c r="G675" s="94">
        <f>E675*F675</f>
        <v>5.0760000000000005</v>
      </c>
      <c r="H675" s="94"/>
      <c r="I675" s="94"/>
      <c r="J675" s="94">
        <f>G675+H675+I675</f>
        <v>5.0760000000000005</v>
      </c>
    </row>
    <row r="676" spans="1:10" x14ac:dyDescent="0.25">
      <c r="A676" s="90"/>
      <c r="B676" s="95"/>
      <c r="C676" s="96" t="s">
        <v>155</v>
      </c>
      <c r="D676" s="95"/>
      <c r="E676" s="94">
        <v>0</v>
      </c>
      <c r="F676" s="97">
        <v>1.6535</v>
      </c>
      <c r="G676" s="94">
        <f>SUM(G674:G675)*F676</f>
        <v>11.34301</v>
      </c>
      <c r="H676" s="94"/>
      <c r="I676" s="94"/>
      <c r="J676" s="94">
        <v>0</v>
      </c>
    </row>
    <row r="677" spans="1:10" x14ac:dyDescent="0.25">
      <c r="A677" s="90"/>
      <c r="B677" s="95"/>
      <c r="C677" s="96" t="s">
        <v>156</v>
      </c>
      <c r="D677" s="95"/>
      <c r="E677" s="94">
        <v>0</v>
      </c>
      <c r="F677" s="97">
        <v>0.68989999999999996</v>
      </c>
      <c r="G677" s="94">
        <v>0</v>
      </c>
      <c r="H677" s="94"/>
      <c r="I677" s="94"/>
      <c r="J677" s="94">
        <v>0</v>
      </c>
    </row>
    <row r="678" spans="1:10" x14ac:dyDescent="0.25">
      <c r="A678" s="90"/>
      <c r="B678" s="95"/>
      <c r="C678" s="96" t="s">
        <v>157</v>
      </c>
      <c r="D678" s="95"/>
      <c r="E678" s="94"/>
      <c r="F678" s="97"/>
      <c r="G678" s="94">
        <f>SUM(G673:G677)</f>
        <v>18.203009999999999</v>
      </c>
      <c r="H678" s="94">
        <f>SUM(H673:H677)</f>
        <v>15.76</v>
      </c>
      <c r="I678" s="94">
        <f>SUM(I673:I677)</f>
        <v>0</v>
      </c>
      <c r="J678" s="94">
        <f>G678+H678+I678</f>
        <v>33.963009999999997</v>
      </c>
    </row>
    <row r="679" spans="1:10" x14ac:dyDescent="0.25">
      <c r="A679" s="90"/>
      <c r="B679" s="95"/>
      <c r="C679" s="96" t="s">
        <v>158</v>
      </c>
      <c r="D679" s="95"/>
      <c r="E679" s="94"/>
      <c r="F679" s="97"/>
      <c r="G679" s="94">
        <f>G678*0.305</f>
        <v>5.5519180499999994</v>
      </c>
      <c r="H679" s="94">
        <f>H678*0.305</f>
        <v>4.8068</v>
      </c>
      <c r="I679" s="94">
        <f>I678*0.305</f>
        <v>0</v>
      </c>
      <c r="J679" s="94">
        <f>G679+H679+I679</f>
        <v>10.35871805</v>
      </c>
    </row>
    <row r="680" spans="1:10" x14ac:dyDescent="0.25">
      <c r="A680" s="90"/>
      <c r="B680" s="95"/>
      <c r="C680" s="96" t="s">
        <v>159</v>
      </c>
      <c r="D680" s="95"/>
      <c r="E680" s="94"/>
      <c r="F680" s="97"/>
      <c r="G680" s="94">
        <f>SUM(G678:G679)</f>
        <v>23.754928049999997</v>
      </c>
      <c r="H680" s="94">
        <f>SUM(H678:H679)</f>
        <v>20.566800000000001</v>
      </c>
      <c r="I680" s="94">
        <f>SUM(I678:I679)</f>
        <v>0</v>
      </c>
      <c r="J680" s="94">
        <f>G680+H680+I680</f>
        <v>44.321728049999997</v>
      </c>
    </row>
    <row r="681" spans="1:10" x14ac:dyDescent="0.25">
      <c r="A681" s="107"/>
      <c r="B681" s="95"/>
      <c r="C681" s="96"/>
      <c r="D681" s="95"/>
      <c r="E681" s="94"/>
      <c r="F681" s="97"/>
      <c r="G681" s="94"/>
      <c r="H681" s="94"/>
      <c r="I681" s="94"/>
      <c r="J681" s="94"/>
    </row>
    <row r="682" spans="1:10" x14ac:dyDescent="0.25">
      <c r="A682" s="84"/>
      <c r="B682" s="85"/>
      <c r="C682" s="86" t="s">
        <v>522</v>
      </c>
      <c r="D682" s="87" t="s">
        <v>2</v>
      </c>
      <c r="E682" s="88"/>
      <c r="F682" s="89"/>
      <c r="G682" s="88"/>
      <c r="H682" s="88"/>
      <c r="I682" s="88"/>
      <c r="J682" s="88"/>
    </row>
    <row r="683" spans="1:10" x14ac:dyDescent="0.25">
      <c r="A683" s="90"/>
      <c r="B683" s="91" t="s">
        <v>203</v>
      </c>
      <c r="C683" s="92" t="s">
        <v>522</v>
      </c>
      <c r="D683" s="91" t="s">
        <v>178</v>
      </c>
      <c r="E683" s="124">
        <v>8.4499999999999993</v>
      </c>
      <c r="F683" s="93" t="s">
        <v>196</v>
      </c>
      <c r="G683" s="94"/>
      <c r="H683" s="94">
        <f>E683*F683</f>
        <v>8.4499999999999993</v>
      </c>
      <c r="I683" s="94"/>
      <c r="J683" s="94">
        <f>G683+H683+I683</f>
        <v>8.4499999999999993</v>
      </c>
    </row>
    <row r="684" spans="1:10" x14ac:dyDescent="0.25">
      <c r="A684" s="90"/>
      <c r="B684" s="91" t="s">
        <v>169</v>
      </c>
      <c r="C684" s="92" t="s">
        <v>168</v>
      </c>
      <c r="D684" s="91" t="s">
        <v>154</v>
      </c>
      <c r="E684" s="124">
        <v>8.92</v>
      </c>
      <c r="F684" s="97">
        <v>0.2</v>
      </c>
      <c r="G684" s="94">
        <f>E684*F684</f>
        <v>1.784</v>
      </c>
      <c r="H684" s="94"/>
      <c r="I684" s="94"/>
      <c r="J684" s="94">
        <f>G684+H684+I684</f>
        <v>1.784</v>
      </c>
    </row>
    <row r="685" spans="1:10" x14ac:dyDescent="0.25">
      <c r="A685" s="90"/>
      <c r="B685" s="95" t="s">
        <v>162</v>
      </c>
      <c r="C685" s="96" t="s">
        <v>163</v>
      </c>
      <c r="D685" s="95" t="s">
        <v>154</v>
      </c>
      <c r="E685" s="125">
        <v>12.69</v>
      </c>
      <c r="F685" s="97">
        <v>0.4</v>
      </c>
      <c r="G685" s="94">
        <f>E685*F685</f>
        <v>5.0760000000000005</v>
      </c>
      <c r="H685" s="94"/>
      <c r="I685" s="94"/>
      <c r="J685" s="94">
        <f>G685+H685+I685</f>
        <v>5.0760000000000005</v>
      </c>
    </row>
    <row r="686" spans="1:10" x14ac:dyDescent="0.25">
      <c r="A686" s="90"/>
      <c r="B686" s="95"/>
      <c r="C686" s="96" t="s">
        <v>155</v>
      </c>
      <c r="D686" s="95"/>
      <c r="E686" s="94">
        <v>0</v>
      </c>
      <c r="F686" s="97">
        <v>1.6535</v>
      </c>
      <c r="G686" s="94">
        <f>SUM(G684:G685)*F686</f>
        <v>11.34301</v>
      </c>
      <c r="H686" s="94"/>
      <c r="I686" s="94"/>
      <c r="J686" s="94">
        <v>0</v>
      </c>
    </row>
    <row r="687" spans="1:10" x14ac:dyDescent="0.25">
      <c r="A687" s="90"/>
      <c r="B687" s="95"/>
      <c r="C687" s="96" t="s">
        <v>156</v>
      </c>
      <c r="D687" s="95"/>
      <c r="E687" s="94">
        <v>0</v>
      </c>
      <c r="F687" s="97">
        <v>0.68989999999999996</v>
      </c>
      <c r="G687" s="94">
        <v>0</v>
      </c>
      <c r="H687" s="94"/>
      <c r="I687" s="94"/>
      <c r="J687" s="94">
        <v>0</v>
      </c>
    </row>
    <row r="688" spans="1:10" x14ac:dyDescent="0.25">
      <c r="A688" s="90"/>
      <c r="B688" s="95"/>
      <c r="C688" s="96" t="s">
        <v>157</v>
      </c>
      <c r="D688" s="95"/>
      <c r="E688" s="94"/>
      <c r="F688" s="97"/>
      <c r="G688" s="94">
        <f>SUM(G683:G687)</f>
        <v>18.203009999999999</v>
      </c>
      <c r="H688" s="94">
        <f>SUM(H683:H687)</f>
        <v>8.4499999999999993</v>
      </c>
      <c r="I688" s="94">
        <f>SUM(I683:I687)</f>
        <v>0</v>
      </c>
      <c r="J688" s="94">
        <f>G688+H688+I688</f>
        <v>26.653009999999998</v>
      </c>
    </row>
    <row r="689" spans="1:10" x14ac:dyDescent="0.25">
      <c r="A689" s="90"/>
      <c r="B689" s="95"/>
      <c r="C689" s="96" t="s">
        <v>158</v>
      </c>
      <c r="D689" s="95"/>
      <c r="E689" s="94"/>
      <c r="F689" s="97"/>
      <c r="G689" s="94">
        <f>G688*0.305</f>
        <v>5.5519180499999994</v>
      </c>
      <c r="H689" s="94">
        <f>H688*0.305</f>
        <v>2.5772499999999998</v>
      </c>
      <c r="I689" s="94">
        <f>I688*0.305</f>
        <v>0</v>
      </c>
      <c r="J689" s="94">
        <f>G689+H689+I689</f>
        <v>8.1291680499999988</v>
      </c>
    </row>
    <row r="690" spans="1:10" x14ac:dyDescent="0.25">
      <c r="A690" s="90"/>
      <c r="B690" s="95"/>
      <c r="C690" s="96" t="s">
        <v>159</v>
      </c>
      <c r="D690" s="95"/>
      <c r="E690" s="94"/>
      <c r="F690" s="97"/>
      <c r="G690" s="94">
        <f>SUM(G688:G689)</f>
        <v>23.754928049999997</v>
      </c>
      <c r="H690" s="94">
        <f>SUM(H688:H689)</f>
        <v>11.027249999999999</v>
      </c>
      <c r="I690" s="94">
        <f>SUM(I688:I689)</f>
        <v>0</v>
      </c>
      <c r="J690" s="94">
        <f>G690+H690+I690</f>
        <v>34.782178049999999</v>
      </c>
    </row>
    <row r="691" spans="1:10" x14ac:dyDescent="0.25">
      <c r="A691" s="107"/>
      <c r="B691" s="95"/>
      <c r="C691" s="96"/>
      <c r="D691" s="95"/>
      <c r="E691" s="94"/>
      <c r="F691" s="97"/>
      <c r="G691" s="94"/>
      <c r="H691" s="94"/>
      <c r="I691" s="94"/>
      <c r="J691" s="94"/>
    </row>
    <row r="692" spans="1:10" x14ac:dyDescent="0.25">
      <c r="A692" s="84"/>
      <c r="B692" s="85"/>
      <c r="C692" s="86" t="s">
        <v>523</v>
      </c>
      <c r="D692" s="87" t="s">
        <v>2</v>
      </c>
      <c r="E692" s="88"/>
      <c r="F692" s="89"/>
      <c r="G692" s="88"/>
      <c r="H692" s="88"/>
      <c r="I692" s="88"/>
      <c r="J692" s="88"/>
    </row>
    <row r="693" spans="1:10" x14ac:dyDescent="0.25">
      <c r="A693" s="90"/>
      <c r="B693" s="91" t="s">
        <v>203</v>
      </c>
      <c r="C693" s="92" t="s">
        <v>523</v>
      </c>
      <c r="D693" s="91" t="s">
        <v>178</v>
      </c>
      <c r="E693" s="124">
        <v>3.67</v>
      </c>
      <c r="F693" s="93" t="s">
        <v>196</v>
      </c>
      <c r="G693" s="94"/>
      <c r="H693" s="94">
        <f>E693*F693</f>
        <v>3.67</v>
      </c>
      <c r="I693" s="94"/>
      <c r="J693" s="94">
        <f>G693+H693+I693</f>
        <v>3.67</v>
      </c>
    </row>
    <row r="694" spans="1:10" x14ac:dyDescent="0.25">
      <c r="A694" s="90"/>
      <c r="B694" s="91" t="s">
        <v>169</v>
      </c>
      <c r="C694" s="92" t="s">
        <v>168</v>
      </c>
      <c r="D694" s="91" t="s">
        <v>154</v>
      </c>
      <c r="E694" s="124">
        <v>8.92</v>
      </c>
      <c r="F694" s="97">
        <v>0.2</v>
      </c>
      <c r="G694" s="94">
        <f>E694*F694</f>
        <v>1.784</v>
      </c>
      <c r="H694" s="94"/>
      <c r="I694" s="94"/>
      <c r="J694" s="94">
        <f>G694+H694+I694</f>
        <v>1.784</v>
      </c>
    </row>
    <row r="695" spans="1:10" x14ac:dyDescent="0.25">
      <c r="A695" s="90"/>
      <c r="B695" s="95" t="s">
        <v>162</v>
      </c>
      <c r="C695" s="96" t="s">
        <v>163</v>
      </c>
      <c r="D695" s="95" t="s">
        <v>154</v>
      </c>
      <c r="E695" s="125">
        <v>12.69</v>
      </c>
      <c r="F695" s="97">
        <v>0.4</v>
      </c>
      <c r="G695" s="94">
        <f>E695*F695</f>
        <v>5.0760000000000005</v>
      </c>
      <c r="H695" s="94"/>
      <c r="I695" s="94"/>
      <c r="J695" s="94">
        <f>G695+H695+I695</f>
        <v>5.0760000000000005</v>
      </c>
    </row>
    <row r="696" spans="1:10" x14ac:dyDescent="0.25">
      <c r="A696" s="90"/>
      <c r="B696" s="95"/>
      <c r="C696" s="96" t="s">
        <v>155</v>
      </c>
      <c r="D696" s="95"/>
      <c r="E696" s="94">
        <v>0</v>
      </c>
      <c r="F696" s="97">
        <v>1.6535</v>
      </c>
      <c r="G696" s="94">
        <f>SUM(G694:G695)*F696</f>
        <v>11.34301</v>
      </c>
      <c r="H696" s="94"/>
      <c r="I696" s="94"/>
      <c r="J696" s="94">
        <v>0</v>
      </c>
    </row>
    <row r="697" spans="1:10" x14ac:dyDescent="0.25">
      <c r="A697" s="90"/>
      <c r="B697" s="95"/>
      <c r="C697" s="96" t="s">
        <v>156</v>
      </c>
      <c r="D697" s="95"/>
      <c r="E697" s="94">
        <v>0</v>
      </c>
      <c r="F697" s="97">
        <v>0.68989999999999996</v>
      </c>
      <c r="G697" s="94">
        <v>0</v>
      </c>
      <c r="H697" s="94"/>
      <c r="I697" s="94"/>
      <c r="J697" s="94">
        <v>0</v>
      </c>
    </row>
    <row r="698" spans="1:10" x14ac:dyDescent="0.25">
      <c r="A698" s="90"/>
      <c r="B698" s="95"/>
      <c r="C698" s="96" t="s">
        <v>157</v>
      </c>
      <c r="D698" s="95"/>
      <c r="E698" s="94"/>
      <c r="F698" s="97"/>
      <c r="G698" s="94">
        <f>SUM(G693:G697)</f>
        <v>18.203009999999999</v>
      </c>
      <c r="H698" s="94">
        <f>SUM(H693:H697)</f>
        <v>3.67</v>
      </c>
      <c r="I698" s="94">
        <f>SUM(I693:I697)</f>
        <v>0</v>
      </c>
      <c r="J698" s="94">
        <f>G698+H698+I698</f>
        <v>21.873010000000001</v>
      </c>
    </row>
    <row r="699" spans="1:10" x14ac:dyDescent="0.25">
      <c r="A699" s="90"/>
      <c r="B699" s="95"/>
      <c r="C699" s="96" t="s">
        <v>158</v>
      </c>
      <c r="D699" s="95"/>
      <c r="E699" s="94"/>
      <c r="F699" s="97"/>
      <c r="G699" s="94">
        <f>G698*0.305</f>
        <v>5.5519180499999994</v>
      </c>
      <c r="H699" s="94">
        <f>H698*0.305</f>
        <v>1.1193499999999998</v>
      </c>
      <c r="I699" s="94">
        <f>I698*0.305</f>
        <v>0</v>
      </c>
      <c r="J699" s="94">
        <f>G699+H699+I699</f>
        <v>6.6712680499999992</v>
      </c>
    </row>
    <row r="700" spans="1:10" x14ac:dyDescent="0.25">
      <c r="A700" s="90"/>
      <c r="B700" s="95"/>
      <c r="C700" s="96" t="s">
        <v>159</v>
      </c>
      <c r="D700" s="95"/>
      <c r="E700" s="94"/>
      <c r="F700" s="97"/>
      <c r="G700" s="94">
        <f>SUM(G698:G699)</f>
        <v>23.754928049999997</v>
      </c>
      <c r="H700" s="94">
        <f>SUM(H698:H699)</f>
        <v>4.7893499999999998</v>
      </c>
      <c r="I700" s="94">
        <f>SUM(I698:I699)</f>
        <v>0</v>
      </c>
      <c r="J700" s="94">
        <f>G700+H700+I700</f>
        <v>28.544278049999996</v>
      </c>
    </row>
    <row r="701" spans="1:10" x14ac:dyDescent="0.25">
      <c r="A701" s="107"/>
      <c r="B701" s="95"/>
      <c r="C701" s="96"/>
      <c r="D701" s="95"/>
      <c r="E701" s="94"/>
      <c r="F701" s="97"/>
      <c r="G701" s="94"/>
      <c r="H701" s="94"/>
      <c r="I701" s="94"/>
      <c r="J701" s="94"/>
    </row>
    <row r="702" spans="1:10" x14ac:dyDescent="0.25">
      <c r="A702" s="84"/>
      <c r="B702" s="85"/>
      <c r="C702" s="86" t="s">
        <v>524</v>
      </c>
      <c r="D702" s="87" t="s">
        <v>2</v>
      </c>
      <c r="E702" s="88"/>
      <c r="F702" s="89"/>
      <c r="G702" s="88"/>
      <c r="H702" s="88"/>
      <c r="I702" s="88"/>
      <c r="J702" s="88"/>
    </row>
    <row r="703" spans="1:10" x14ac:dyDescent="0.25">
      <c r="A703" s="90"/>
      <c r="B703" s="91" t="s">
        <v>203</v>
      </c>
      <c r="C703" s="92" t="s">
        <v>524</v>
      </c>
      <c r="D703" s="91" t="s">
        <v>178</v>
      </c>
      <c r="E703" s="124">
        <v>8.49</v>
      </c>
      <c r="F703" s="93" t="s">
        <v>196</v>
      </c>
      <c r="G703" s="94"/>
      <c r="H703" s="94">
        <f>E703*F703</f>
        <v>8.49</v>
      </c>
      <c r="I703" s="94"/>
      <c r="J703" s="94">
        <f>G703+H703+I703</f>
        <v>8.49</v>
      </c>
    </row>
    <row r="704" spans="1:10" x14ac:dyDescent="0.25">
      <c r="A704" s="90"/>
      <c r="B704" s="91" t="s">
        <v>169</v>
      </c>
      <c r="C704" s="92" t="s">
        <v>168</v>
      </c>
      <c r="D704" s="91" t="s">
        <v>154</v>
      </c>
      <c r="E704" s="124">
        <v>8.92</v>
      </c>
      <c r="F704" s="97">
        <v>0.2</v>
      </c>
      <c r="G704" s="94">
        <f>E704*F704</f>
        <v>1.784</v>
      </c>
      <c r="H704" s="94"/>
      <c r="I704" s="94"/>
      <c r="J704" s="94">
        <f>G704+H704+I704</f>
        <v>1.784</v>
      </c>
    </row>
    <row r="705" spans="1:10" x14ac:dyDescent="0.25">
      <c r="A705" s="90"/>
      <c r="B705" s="95" t="s">
        <v>162</v>
      </c>
      <c r="C705" s="96" t="s">
        <v>163</v>
      </c>
      <c r="D705" s="95" t="s">
        <v>154</v>
      </c>
      <c r="E705" s="125">
        <v>12.69</v>
      </c>
      <c r="F705" s="97">
        <v>0.4</v>
      </c>
      <c r="G705" s="94">
        <f>E705*F705</f>
        <v>5.0760000000000005</v>
      </c>
      <c r="H705" s="94"/>
      <c r="I705" s="94"/>
      <c r="J705" s="94">
        <f>G705+H705+I705</f>
        <v>5.0760000000000005</v>
      </c>
    </row>
    <row r="706" spans="1:10" x14ac:dyDescent="0.25">
      <c r="A706" s="90"/>
      <c r="B706" s="95"/>
      <c r="C706" s="96" t="s">
        <v>155</v>
      </c>
      <c r="D706" s="95"/>
      <c r="E706" s="94">
        <v>0</v>
      </c>
      <c r="F706" s="97">
        <v>1.6535</v>
      </c>
      <c r="G706" s="94">
        <f>SUM(G704:G705)*F706</f>
        <v>11.34301</v>
      </c>
      <c r="H706" s="94"/>
      <c r="I706" s="94"/>
      <c r="J706" s="94">
        <v>0</v>
      </c>
    </row>
    <row r="707" spans="1:10" x14ac:dyDescent="0.25">
      <c r="A707" s="90"/>
      <c r="B707" s="95"/>
      <c r="C707" s="96" t="s">
        <v>156</v>
      </c>
      <c r="D707" s="95"/>
      <c r="E707" s="94">
        <v>0</v>
      </c>
      <c r="F707" s="97">
        <v>0.68989999999999996</v>
      </c>
      <c r="G707" s="94">
        <v>0</v>
      </c>
      <c r="H707" s="94"/>
      <c r="I707" s="94"/>
      <c r="J707" s="94">
        <v>0</v>
      </c>
    </row>
    <row r="708" spans="1:10" x14ac:dyDescent="0.25">
      <c r="A708" s="90"/>
      <c r="B708" s="95"/>
      <c r="C708" s="96" t="s">
        <v>157</v>
      </c>
      <c r="D708" s="95"/>
      <c r="E708" s="94"/>
      <c r="F708" s="97"/>
      <c r="G708" s="94">
        <f>SUM(G703:G707)</f>
        <v>18.203009999999999</v>
      </c>
      <c r="H708" s="94">
        <f>SUM(H703:H707)</f>
        <v>8.49</v>
      </c>
      <c r="I708" s="94">
        <f>SUM(I703:I707)</f>
        <v>0</v>
      </c>
      <c r="J708" s="94">
        <f>G708+H708+I708</f>
        <v>26.693010000000001</v>
      </c>
    </row>
    <row r="709" spans="1:10" x14ac:dyDescent="0.25">
      <c r="A709" s="90"/>
      <c r="B709" s="95"/>
      <c r="C709" s="96" t="s">
        <v>158</v>
      </c>
      <c r="D709" s="95"/>
      <c r="E709" s="94"/>
      <c r="F709" s="97"/>
      <c r="G709" s="94">
        <f>G708*0.305</f>
        <v>5.5519180499999994</v>
      </c>
      <c r="H709" s="94">
        <f>H708*0.305</f>
        <v>2.5894499999999998</v>
      </c>
      <c r="I709" s="94">
        <f>I708*0.305</f>
        <v>0</v>
      </c>
      <c r="J709" s="94">
        <f>G709+H709+I709</f>
        <v>8.1413680499999987</v>
      </c>
    </row>
    <row r="710" spans="1:10" x14ac:dyDescent="0.25">
      <c r="A710" s="90"/>
      <c r="B710" s="95"/>
      <c r="C710" s="96" t="s">
        <v>159</v>
      </c>
      <c r="D710" s="95"/>
      <c r="E710" s="94"/>
      <c r="F710" s="97"/>
      <c r="G710" s="94">
        <f>SUM(G708:G709)</f>
        <v>23.754928049999997</v>
      </c>
      <c r="H710" s="94">
        <f>SUM(H708:H709)</f>
        <v>11.07945</v>
      </c>
      <c r="I710" s="94">
        <f>SUM(I708:I709)</f>
        <v>0</v>
      </c>
      <c r="J710" s="94">
        <f>G710+H710+I710</f>
        <v>34.834378049999998</v>
      </c>
    </row>
    <row r="711" spans="1:10" x14ac:dyDescent="0.25">
      <c r="A711" s="107"/>
      <c r="B711" s="95"/>
      <c r="C711" s="96"/>
      <c r="D711" s="95"/>
      <c r="E711" s="94"/>
      <c r="F711" s="97"/>
      <c r="G711" s="94"/>
      <c r="H711" s="94"/>
      <c r="I711" s="94"/>
      <c r="J711" s="94"/>
    </row>
    <row r="712" spans="1:10" x14ac:dyDescent="0.25">
      <c r="A712" s="84"/>
      <c r="B712" s="85"/>
      <c r="C712" s="86" t="s">
        <v>525</v>
      </c>
      <c r="D712" s="87" t="s">
        <v>2</v>
      </c>
      <c r="E712" s="88"/>
      <c r="F712" s="89"/>
      <c r="G712" s="88"/>
      <c r="H712" s="88"/>
      <c r="I712" s="88"/>
      <c r="J712" s="88"/>
    </row>
    <row r="713" spans="1:10" x14ac:dyDescent="0.25">
      <c r="A713" s="90"/>
      <c r="B713" s="91" t="s">
        <v>203</v>
      </c>
      <c r="C713" s="92" t="s">
        <v>525</v>
      </c>
      <c r="D713" s="91" t="s">
        <v>178</v>
      </c>
      <c r="E713" s="124">
        <v>29.15</v>
      </c>
      <c r="F713" s="93" t="s">
        <v>196</v>
      </c>
      <c r="G713" s="94"/>
      <c r="H713" s="94">
        <f>E713*F713</f>
        <v>29.15</v>
      </c>
      <c r="I713" s="94"/>
      <c r="J713" s="94">
        <f>G713+H713+I713</f>
        <v>29.15</v>
      </c>
    </row>
    <row r="714" spans="1:10" x14ac:dyDescent="0.25">
      <c r="A714" s="90"/>
      <c r="B714" s="91" t="s">
        <v>169</v>
      </c>
      <c r="C714" s="92" t="s">
        <v>168</v>
      </c>
      <c r="D714" s="91" t="s">
        <v>154</v>
      </c>
      <c r="E714" s="124">
        <v>8.92</v>
      </c>
      <c r="F714" s="97">
        <v>0.2</v>
      </c>
      <c r="G714" s="94">
        <f>E714*F714</f>
        <v>1.784</v>
      </c>
      <c r="H714" s="94"/>
      <c r="I714" s="94"/>
      <c r="J714" s="94">
        <f>G714+H714+I714</f>
        <v>1.784</v>
      </c>
    </row>
    <row r="715" spans="1:10" x14ac:dyDescent="0.25">
      <c r="A715" s="90"/>
      <c r="B715" s="95" t="s">
        <v>162</v>
      </c>
      <c r="C715" s="96" t="s">
        <v>163</v>
      </c>
      <c r="D715" s="95" t="s">
        <v>154</v>
      </c>
      <c r="E715" s="125">
        <v>12.69</v>
      </c>
      <c r="F715" s="97">
        <v>0.4</v>
      </c>
      <c r="G715" s="94">
        <f>E715*F715</f>
        <v>5.0760000000000005</v>
      </c>
      <c r="H715" s="94"/>
      <c r="I715" s="94"/>
      <c r="J715" s="94">
        <f>G715+H715+I715</f>
        <v>5.0760000000000005</v>
      </c>
    </row>
    <row r="716" spans="1:10" x14ac:dyDescent="0.25">
      <c r="A716" s="90"/>
      <c r="B716" s="95"/>
      <c r="C716" s="96" t="s">
        <v>155</v>
      </c>
      <c r="D716" s="95"/>
      <c r="E716" s="94">
        <v>0</v>
      </c>
      <c r="F716" s="97">
        <v>1.6535</v>
      </c>
      <c r="G716" s="94">
        <f>SUM(G714:G715)*F716</f>
        <v>11.34301</v>
      </c>
      <c r="H716" s="94"/>
      <c r="I716" s="94"/>
      <c r="J716" s="94">
        <v>0</v>
      </c>
    </row>
    <row r="717" spans="1:10" x14ac:dyDescent="0.25">
      <c r="A717" s="90"/>
      <c r="B717" s="95"/>
      <c r="C717" s="96" t="s">
        <v>156</v>
      </c>
      <c r="D717" s="95"/>
      <c r="E717" s="94">
        <v>0</v>
      </c>
      <c r="F717" s="97">
        <v>0.68989999999999996</v>
      </c>
      <c r="G717" s="94">
        <v>0</v>
      </c>
      <c r="H717" s="94"/>
      <c r="I717" s="94"/>
      <c r="J717" s="94">
        <v>0</v>
      </c>
    </row>
    <row r="718" spans="1:10" x14ac:dyDescent="0.25">
      <c r="A718" s="90"/>
      <c r="B718" s="95"/>
      <c r="C718" s="96" t="s">
        <v>157</v>
      </c>
      <c r="D718" s="95"/>
      <c r="E718" s="94"/>
      <c r="F718" s="97"/>
      <c r="G718" s="94">
        <f>SUM(G713:G717)</f>
        <v>18.203009999999999</v>
      </c>
      <c r="H718" s="94">
        <f>SUM(H713:H717)</f>
        <v>29.15</v>
      </c>
      <c r="I718" s="94">
        <f>SUM(I713:I717)</f>
        <v>0</v>
      </c>
      <c r="J718" s="94">
        <f>G718+H718+I718</f>
        <v>47.353009999999998</v>
      </c>
    </row>
    <row r="719" spans="1:10" x14ac:dyDescent="0.25">
      <c r="A719" s="90"/>
      <c r="B719" s="95"/>
      <c r="C719" s="96" t="s">
        <v>158</v>
      </c>
      <c r="D719" s="95"/>
      <c r="E719" s="94"/>
      <c r="F719" s="97"/>
      <c r="G719" s="94">
        <f>G718*0.305</f>
        <v>5.5519180499999994</v>
      </c>
      <c r="H719" s="94">
        <f>H718*0.305</f>
        <v>8.8907499999999988</v>
      </c>
      <c r="I719" s="94">
        <f>I718*0.305</f>
        <v>0</v>
      </c>
      <c r="J719" s="94">
        <f>G719+H719+I719</f>
        <v>14.442668049999998</v>
      </c>
    </row>
    <row r="720" spans="1:10" x14ac:dyDescent="0.25">
      <c r="A720" s="90"/>
      <c r="B720" s="95"/>
      <c r="C720" s="96" t="s">
        <v>159</v>
      </c>
      <c r="D720" s="95"/>
      <c r="E720" s="94"/>
      <c r="F720" s="97"/>
      <c r="G720" s="94">
        <f>SUM(G718:G719)</f>
        <v>23.754928049999997</v>
      </c>
      <c r="H720" s="94">
        <f>SUM(H718:H719)</f>
        <v>38.040749999999996</v>
      </c>
      <c r="I720" s="94">
        <f>SUM(I718:I719)</f>
        <v>0</v>
      </c>
      <c r="J720" s="94">
        <f>G720+H720+I720</f>
        <v>61.795678049999992</v>
      </c>
    </row>
    <row r="721" spans="1:10" x14ac:dyDescent="0.25">
      <c r="A721" s="107"/>
      <c r="B721" s="95"/>
      <c r="C721" s="96"/>
      <c r="D721" s="95"/>
      <c r="E721" s="94"/>
      <c r="F721" s="97"/>
      <c r="G721" s="94"/>
      <c r="H721" s="94"/>
      <c r="I721" s="94"/>
      <c r="J721" s="94"/>
    </row>
    <row r="722" spans="1:10" x14ac:dyDescent="0.25">
      <c r="A722" s="84"/>
      <c r="B722" s="85"/>
      <c r="C722" s="86" t="s">
        <v>526</v>
      </c>
      <c r="D722" s="87" t="s">
        <v>2</v>
      </c>
      <c r="E722" s="88"/>
      <c r="F722" s="89"/>
      <c r="G722" s="88"/>
      <c r="H722" s="88"/>
      <c r="I722" s="88"/>
      <c r="J722" s="88"/>
    </row>
    <row r="723" spans="1:10" x14ac:dyDescent="0.25">
      <c r="A723" s="90"/>
      <c r="B723" s="91" t="s">
        <v>203</v>
      </c>
      <c r="C723" s="92" t="s">
        <v>526</v>
      </c>
      <c r="D723" s="91" t="s">
        <v>178</v>
      </c>
      <c r="E723" s="124">
        <v>2.77</v>
      </c>
      <c r="F723" s="93" t="s">
        <v>196</v>
      </c>
      <c r="G723" s="94"/>
      <c r="H723" s="94">
        <f>E723*F723</f>
        <v>2.77</v>
      </c>
      <c r="I723" s="94"/>
      <c r="J723" s="94">
        <f>G723+H723+I723</f>
        <v>2.77</v>
      </c>
    </row>
    <row r="724" spans="1:10" x14ac:dyDescent="0.25">
      <c r="A724" s="90"/>
      <c r="B724" s="91" t="s">
        <v>169</v>
      </c>
      <c r="C724" s="92" t="s">
        <v>168</v>
      </c>
      <c r="D724" s="91" t="s">
        <v>154</v>
      </c>
      <c r="E724" s="124">
        <v>8.92</v>
      </c>
      <c r="F724" s="97">
        <v>0.2</v>
      </c>
      <c r="G724" s="94">
        <f>E724*F724</f>
        <v>1.784</v>
      </c>
      <c r="H724" s="94"/>
      <c r="I724" s="94"/>
      <c r="J724" s="94">
        <f>G724+H724+I724</f>
        <v>1.784</v>
      </c>
    </row>
    <row r="725" spans="1:10" x14ac:dyDescent="0.25">
      <c r="A725" s="90"/>
      <c r="B725" s="95" t="s">
        <v>162</v>
      </c>
      <c r="C725" s="96" t="s">
        <v>163</v>
      </c>
      <c r="D725" s="95" t="s">
        <v>154</v>
      </c>
      <c r="E725" s="125">
        <v>12.69</v>
      </c>
      <c r="F725" s="97">
        <v>0.4</v>
      </c>
      <c r="G725" s="94">
        <f>E725*F725</f>
        <v>5.0760000000000005</v>
      </c>
      <c r="H725" s="94"/>
      <c r="I725" s="94"/>
      <c r="J725" s="94">
        <f>G725+H725+I725</f>
        <v>5.0760000000000005</v>
      </c>
    </row>
    <row r="726" spans="1:10" x14ac:dyDescent="0.25">
      <c r="A726" s="90"/>
      <c r="B726" s="95"/>
      <c r="C726" s="96" t="s">
        <v>155</v>
      </c>
      <c r="D726" s="95"/>
      <c r="E726" s="94">
        <v>0</v>
      </c>
      <c r="F726" s="97">
        <v>1.6535</v>
      </c>
      <c r="G726" s="94">
        <f>SUM(G724:G725)*F726</f>
        <v>11.34301</v>
      </c>
      <c r="H726" s="94"/>
      <c r="I726" s="94"/>
      <c r="J726" s="94">
        <v>0</v>
      </c>
    </row>
    <row r="727" spans="1:10" x14ac:dyDescent="0.25">
      <c r="A727" s="90"/>
      <c r="B727" s="95"/>
      <c r="C727" s="96" t="s">
        <v>156</v>
      </c>
      <c r="D727" s="95"/>
      <c r="E727" s="94">
        <v>0</v>
      </c>
      <c r="F727" s="97">
        <v>0.68989999999999996</v>
      </c>
      <c r="G727" s="94">
        <v>0</v>
      </c>
      <c r="H727" s="94"/>
      <c r="I727" s="94"/>
      <c r="J727" s="94">
        <v>0</v>
      </c>
    </row>
    <row r="728" spans="1:10" x14ac:dyDescent="0.25">
      <c r="A728" s="90"/>
      <c r="B728" s="95"/>
      <c r="C728" s="96" t="s">
        <v>157</v>
      </c>
      <c r="D728" s="95"/>
      <c r="E728" s="94"/>
      <c r="F728" s="97"/>
      <c r="G728" s="94">
        <f>SUM(G723:G727)</f>
        <v>18.203009999999999</v>
      </c>
      <c r="H728" s="94">
        <f>SUM(H723:H727)</f>
        <v>2.77</v>
      </c>
      <c r="I728" s="94">
        <f>SUM(I723:I727)</f>
        <v>0</v>
      </c>
      <c r="J728" s="94">
        <f>G728+H728+I728</f>
        <v>20.973009999999999</v>
      </c>
    </row>
    <row r="729" spans="1:10" x14ac:dyDescent="0.25">
      <c r="A729" s="90"/>
      <c r="B729" s="95"/>
      <c r="C729" s="96" t="s">
        <v>158</v>
      </c>
      <c r="D729" s="95"/>
      <c r="E729" s="94"/>
      <c r="F729" s="97"/>
      <c r="G729" s="94">
        <f>G728*0.305</f>
        <v>5.5519180499999994</v>
      </c>
      <c r="H729" s="94">
        <f>H728*0.305</f>
        <v>0.84484999999999999</v>
      </c>
      <c r="I729" s="94">
        <f>I728*0.305</f>
        <v>0</v>
      </c>
      <c r="J729" s="94">
        <f>G729+H729+I729</f>
        <v>6.3967680499999995</v>
      </c>
    </row>
    <row r="730" spans="1:10" x14ac:dyDescent="0.25">
      <c r="A730" s="90"/>
      <c r="B730" s="95"/>
      <c r="C730" s="96" t="s">
        <v>159</v>
      </c>
      <c r="D730" s="95"/>
      <c r="E730" s="94"/>
      <c r="F730" s="97"/>
      <c r="G730" s="94">
        <f>SUM(G728:G729)</f>
        <v>23.754928049999997</v>
      </c>
      <c r="H730" s="94">
        <f>SUM(H728:H729)</f>
        <v>3.6148500000000001</v>
      </c>
      <c r="I730" s="94">
        <f>SUM(I728:I729)</f>
        <v>0</v>
      </c>
      <c r="J730" s="94">
        <f>G730+H730+I730</f>
        <v>27.369778049999997</v>
      </c>
    </row>
    <row r="731" spans="1:10" x14ac:dyDescent="0.25">
      <c r="A731" s="107"/>
      <c r="B731" s="95"/>
      <c r="C731" s="96"/>
      <c r="D731" s="95"/>
      <c r="E731" s="94"/>
      <c r="F731" s="97"/>
      <c r="G731" s="94"/>
      <c r="H731" s="94"/>
      <c r="I731" s="94"/>
      <c r="J731" s="94"/>
    </row>
    <row r="732" spans="1:10" x14ac:dyDescent="0.25">
      <c r="A732" s="84"/>
      <c r="B732" s="85"/>
      <c r="C732" s="86" t="s">
        <v>527</v>
      </c>
      <c r="D732" s="87" t="s">
        <v>2</v>
      </c>
      <c r="E732" s="88"/>
      <c r="F732" s="89"/>
      <c r="G732" s="88"/>
      <c r="H732" s="88"/>
      <c r="I732" s="88"/>
      <c r="J732" s="88"/>
    </row>
    <row r="733" spans="1:10" x14ac:dyDescent="0.25">
      <c r="A733" s="90"/>
      <c r="B733" s="91" t="s">
        <v>203</v>
      </c>
      <c r="C733" s="92" t="s">
        <v>527</v>
      </c>
      <c r="D733" s="91" t="s">
        <v>178</v>
      </c>
      <c r="E733" s="124">
        <v>2.5099999999999998</v>
      </c>
      <c r="F733" s="93" t="s">
        <v>196</v>
      </c>
      <c r="G733" s="94"/>
      <c r="H733" s="94">
        <f>E733*F733</f>
        <v>2.5099999999999998</v>
      </c>
      <c r="I733" s="94"/>
      <c r="J733" s="94">
        <f>G733+H733+I733</f>
        <v>2.5099999999999998</v>
      </c>
    </row>
    <row r="734" spans="1:10" x14ac:dyDescent="0.25">
      <c r="A734" s="90"/>
      <c r="B734" s="91" t="s">
        <v>169</v>
      </c>
      <c r="C734" s="92" t="s">
        <v>168</v>
      </c>
      <c r="D734" s="91" t="s">
        <v>154</v>
      </c>
      <c r="E734" s="124">
        <v>8.92</v>
      </c>
      <c r="F734" s="97">
        <v>0.2</v>
      </c>
      <c r="G734" s="94">
        <f>E734*F734</f>
        <v>1.784</v>
      </c>
      <c r="H734" s="94"/>
      <c r="I734" s="94"/>
      <c r="J734" s="94">
        <f>G734+H734+I734</f>
        <v>1.784</v>
      </c>
    </row>
    <row r="735" spans="1:10" x14ac:dyDescent="0.25">
      <c r="A735" s="90"/>
      <c r="B735" s="95" t="s">
        <v>162</v>
      </c>
      <c r="C735" s="96" t="s">
        <v>163</v>
      </c>
      <c r="D735" s="95" t="s">
        <v>154</v>
      </c>
      <c r="E735" s="125">
        <v>12.69</v>
      </c>
      <c r="F735" s="97">
        <v>0.4</v>
      </c>
      <c r="G735" s="94">
        <f>E735*F735</f>
        <v>5.0760000000000005</v>
      </c>
      <c r="H735" s="94"/>
      <c r="I735" s="94"/>
      <c r="J735" s="94">
        <f>G735+H735+I735</f>
        <v>5.0760000000000005</v>
      </c>
    </row>
    <row r="736" spans="1:10" x14ac:dyDescent="0.25">
      <c r="A736" s="90"/>
      <c r="B736" s="95"/>
      <c r="C736" s="96" t="s">
        <v>155</v>
      </c>
      <c r="D736" s="95"/>
      <c r="E736" s="94">
        <v>0</v>
      </c>
      <c r="F736" s="97">
        <v>1.6535</v>
      </c>
      <c r="G736" s="94">
        <f>SUM(G734:G735)*F736</f>
        <v>11.34301</v>
      </c>
      <c r="H736" s="94"/>
      <c r="I736" s="94"/>
      <c r="J736" s="94">
        <v>0</v>
      </c>
    </row>
    <row r="737" spans="1:10" x14ac:dyDescent="0.25">
      <c r="A737" s="90"/>
      <c r="B737" s="95"/>
      <c r="C737" s="96" t="s">
        <v>156</v>
      </c>
      <c r="D737" s="95"/>
      <c r="E737" s="94">
        <v>0</v>
      </c>
      <c r="F737" s="97">
        <v>0.68989999999999996</v>
      </c>
      <c r="G737" s="94">
        <v>0</v>
      </c>
      <c r="H737" s="94"/>
      <c r="I737" s="94"/>
      <c r="J737" s="94">
        <v>0</v>
      </c>
    </row>
    <row r="738" spans="1:10" x14ac:dyDescent="0.25">
      <c r="A738" s="90"/>
      <c r="B738" s="95"/>
      <c r="C738" s="96" t="s">
        <v>157</v>
      </c>
      <c r="D738" s="95"/>
      <c r="E738" s="94"/>
      <c r="F738" s="97"/>
      <c r="G738" s="94">
        <f>SUM(G733:G737)</f>
        <v>18.203009999999999</v>
      </c>
      <c r="H738" s="94">
        <f>SUM(H733:H737)</f>
        <v>2.5099999999999998</v>
      </c>
      <c r="I738" s="94">
        <f>SUM(I733:I737)</f>
        <v>0</v>
      </c>
      <c r="J738" s="94">
        <f>G738+H738+I738</f>
        <v>20.713009999999997</v>
      </c>
    </row>
    <row r="739" spans="1:10" x14ac:dyDescent="0.25">
      <c r="A739" s="90"/>
      <c r="B739" s="95"/>
      <c r="C739" s="96" t="s">
        <v>158</v>
      </c>
      <c r="D739" s="95"/>
      <c r="E739" s="94"/>
      <c r="F739" s="97"/>
      <c r="G739" s="94">
        <f>G738*0.305</f>
        <v>5.5519180499999994</v>
      </c>
      <c r="H739" s="94">
        <f>H738*0.305</f>
        <v>0.76554999999999995</v>
      </c>
      <c r="I739" s="94">
        <f>I738*0.305</f>
        <v>0</v>
      </c>
      <c r="J739" s="94">
        <f>G739+H739+I739</f>
        <v>6.3174680499999996</v>
      </c>
    </row>
    <row r="740" spans="1:10" x14ac:dyDescent="0.25">
      <c r="A740" s="90"/>
      <c r="B740" s="95"/>
      <c r="C740" s="96" t="s">
        <v>159</v>
      </c>
      <c r="D740" s="95"/>
      <c r="E740" s="94"/>
      <c r="F740" s="97"/>
      <c r="G740" s="94">
        <f>SUM(G738:G739)</f>
        <v>23.754928049999997</v>
      </c>
      <c r="H740" s="94">
        <f>SUM(H738:H739)</f>
        <v>3.27555</v>
      </c>
      <c r="I740" s="94">
        <f>SUM(I738:I739)</f>
        <v>0</v>
      </c>
      <c r="J740" s="94">
        <f>G740+H740+I740</f>
        <v>27.030478049999996</v>
      </c>
    </row>
    <row r="741" spans="1:10" x14ac:dyDescent="0.25">
      <c r="A741" s="107"/>
      <c r="B741" s="95"/>
      <c r="C741" s="96"/>
      <c r="D741" s="95"/>
      <c r="E741" s="94"/>
      <c r="F741" s="97"/>
      <c r="G741" s="94"/>
      <c r="H741" s="94"/>
      <c r="I741" s="94"/>
      <c r="J741" s="94"/>
    </row>
    <row r="742" spans="1:10" x14ac:dyDescent="0.25">
      <c r="A742" s="84"/>
      <c r="B742" s="85"/>
      <c r="C742" s="86" t="s">
        <v>528</v>
      </c>
      <c r="D742" s="87" t="s">
        <v>2</v>
      </c>
      <c r="E742" s="88"/>
      <c r="F742" s="89"/>
      <c r="G742" s="88"/>
      <c r="H742" s="88"/>
      <c r="I742" s="88"/>
      <c r="J742" s="88"/>
    </row>
    <row r="743" spans="1:10" x14ac:dyDescent="0.25">
      <c r="A743" s="90"/>
      <c r="B743" s="91" t="s">
        <v>203</v>
      </c>
      <c r="C743" s="92" t="s">
        <v>528</v>
      </c>
      <c r="D743" s="91" t="s">
        <v>178</v>
      </c>
      <c r="E743" s="124">
        <v>3.8</v>
      </c>
      <c r="F743" s="93" t="s">
        <v>196</v>
      </c>
      <c r="G743" s="94"/>
      <c r="H743" s="94">
        <f>E743*F743</f>
        <v>3.8</v>
      </c>
      <c r="I743" s="94"/>
      <c r="J743" s="94">
        <f>G743+H743+I743</f>
        <v>3.8</v>
      </c>
    </row>
    <row r="744" spans="1:10" x14ac:dyDescent="0.25">
      <c r="A744" s="90"/>
      <c r="B744" s="91" t="s">
        <v>169</v>
      </c>
      <c r="C744" s="92" t="s">
        <v>168</v>
      </c>
      <c r="D744" s="91" t="s">
        <v>154</v>
      </c>
      <c r="E744" s="124">
        <v>8.92</v>
      </c>
      <c r="F744" s="97">
        <v>0.2</v>
      </c>
      <c r="G744" s="94">
        <f>E744*F744</f>
        <v>1.784</v>
      </c>
      <c r="H744" s="94"/>
      <c r="I744" s="94"/>
      <c r="J744" s="94">
        <f>G744+H744+I744</f>
        <v>1.784</v>
      </c>
    </row>
    <row r="745" spans="1:10" x14ac:dyDescent="0.25">
      <c r="A745" s="90"/>
      <c r="B745" s="95" t="s">
        <v>162</v>
      </c>
      <c r="C745" s="96" t="s">
        <v>163</v>
      </c>
      <c r="D745" s="95" t="s">
        <v>154</v>
      </c>
      <c r="E745" s="125">
        <v>12.69</v>
      </c>
      <c r="F745" s="97">
        <v>0.4</v>
      </c>
      <c r="G745" s="94">
        <f>E745*F745</f>
        <v>5.0760000000000005</v>
      </c>
      <c r="H745" s="94"/>
      <c r="I745" s="94"/>
      <c r="J745" s="94">
        <f>G745+H745+I745</f>
        <v>5.0760000000000005</v>
      </c>
    </row>
    <row r="746" spans="1:10" x14ac:dyDescent="0.25">
      <c r="A746" s="90"/>
      <c r="B746" s="95"/>
      <c r="C746" s="96" t="s">
        <v>155</v>
      </c>
      <c r="D746" s="95"/>
      <c r="E746" s="94">
        <v>0</v>
      </c>
      <c r="F746" s="97">
        <v>1.6535</v>
      </c>
      <c r="G746" s="94">
        <f>SUM(G744:G745)*F746</f>
        <v>11.34301</v>
      </c>
      <c r="H746" s="94"/>
      <c r="I746" s="94"/>
      <c r="J746" s="94">
        <v>0</v>
      </c>
    </row>
    <row r="747" spans="1:10" x14ac:dyDescent="0.25">
      <c r="A747" s="90"/>
      <c r="B747" s="95"/>
      <c r="C747" s="96" t="s">
        <v>156</v>
      </c>
      <c r="D747" s="95"/>
      <c r="E747" s="94">
        <v>0</v>
      </c>
      <c r="F747" s="97">
        <v>0.68989999999999996</v>
      </c>
      <c r="G747" s="94">
        <v>0</v>
      </c>
      <c r="H747" s="94"/>
      <c r="I747" s="94"/>
      <c r="J747" s="94">
        <v>0</v>
      </c>
    </row>
    <row r="748" spans="1:10" x14ac:dyDescent="0.25">
      <c r="A748" s="90"/>
      <c r="B748" s="95"/>
      <c r="C748" s="96" t="s">
        <v>157</v>
      </c>
      <c r="D748" s="95"/>
      <c r="E748" s="94"/>
      <c r="F748" s="97"/>
      <c r="G748" s="94">
        <f>SUM(G743:G747)</f>
        <v>18.203009999999999</v>
      </c>
      <c r="H748" s="94">
        <f>SUM(H743:H747)</f>
        <v>3.8</v>
      </c>
      <c r="I748" s="94">
        <f>SUM(I743:I747)</f>
        <v>0</v>
      </c>
      <c r="J748" s="94">
        <f>G748+H748+I748</f>
        <v>22.00301</v>
      </c>
    </row>
    <row r="749" spans="1:10" x14ac:dyDescent="0.25">
      <c r="A749" s="90"/>
      <c r="B749" s="95"/>
      <c r="C749" s="96" t="s">
        <v>158</v>
      </c>
      <c r="D749" s="95"/>
      <c r="E749" s="94"/>
      <c r="F749" s="97"/>
      <c r="G749" s="94">
        <f>G748*0.305</f>
        <v>5.5519180499999994</v>
      </c>
      <c r="H749" s="94">
        <f>H748*0.305</f>
        <v>1.159</v>
      </c>
      <c r="I749" s="94">
        <f>I748*0.305</f>
        <v>0</v>
      </c>
      <c r="J749" s="94">
        <f>G749+H749+I749</f>
        <v>6.7109180499999992</v>
      </c>
    </row>
    <row r="750" spans="1:10" x14ac:dyDescent="0.25">
      <c r="A750" s="90"/>
      <c r="B750" s="95"/>
      <c r="C750" s="96" t="s">
        <v>159</v>
      </c>
      <c r="D750" s="95"/>
      <c r="E750" s="94"/>
      <c r="F750" s="97"/>
      <c r="G750" s="94">
        <f>SUM(G748:G749)</f>
        <v>23.754928049999997</v>
      </c>
      <c r="H750" s="94">
        <f>SUM(H748:H749)</f>
        <v>4.9589999999999996</v>
      </c>
      <c r="I750" s="94">
        <f>SUM(I748:I749)</f>
        <v>0</v>
      </c>
      <c r="J750" s="94">
        <f>G750+H750+I750</f>
        <v>28.713928049999996</v>
      </c>
    </row>
    <row r="751" spans="1:10" x14ac:dyDescent="0.25">
      <c r="A751" s="107"/>
      <c r="B751" s="95"/>
      <c r="C751" s="96"/>
      <c r="D751" s="95"/>
      <c r="E751" s="94"/>
      <c r="F751" s="97"/>
      <c r="G751" s="94"/>
      <c r="H751" s="94"/>
      <c r="I751" s="94"/>
      <c r="J751" s="94"/>
    </row>
    <row r="752" spans="1:10" ht="47.25" x14ac:dyDescent="0.25">
      <c r="A752" s="84"/>
      <c r="B752" s="85"/>
      <c r="C752" s="86" t="s">
        <v>538</v>
      </c>
      <c r="D752" s="87" t="s">
        <v>2</v>
      </c>
      <c r="E752" s="88"/>
      <c r="F752" s="89"/>
      <c r="G752" s="88"/>
      <c r="H752" s="88"/>
      <c r="I752" s="88"/>
      <c r="J752" s="88"/>
    </row>
    <row r="753" spans="1:10" ht="31.5" x14ac:dyDescent="0.25">
      <c r="A753" s="90"/>
      <c r="B753" s="91" t="s">
        <v>539</v>
      </c>
      <c r="C753" s="92" t="s">
        <v>540</v>
      </c>
      <c r="D753" s="91" t="s">
        <v>178</v>
      </c>
      <c r="E753" s="124">
        <v>11.43</v>
      </c>
      <c r="F753" s="93" t="s">
        <v>196</v>
      </c>
      <c r="G753" s="94"/>
      <c r="H753" s="94">
        <f>E753*F753</f>
        <v>11.43</v>
      </c>
      <c r="I753" s="94"/>
      <c r="J753" s="94">
        <f>G753+H753+I753</f>
        <v>11.43</v>
      </c>
    </row>
    <row r="754" spans="1:10" ht="47.25" x14ac:dyDescent="0.25">
      <c r="A754" s="90"/>
      <c r="B754" s="91" t="s">
        <v>541</v>
      </c>
      <c r="C754" s="92" t="s">
        <v>542</v>
      </c>
      <c r="D754" s="91" t="s">
        <v>178</v>
      </c>
      <c r="E754" s="124">
        <v>0.24</v>
      </c>
      <c r="F754" s="93" t="s">
        <v>189</v>
      </c>
      <c r="G754" s="94"/>
      <c r="H754" s="94">
        <f>E754*F754</f>
        <v>0.48</v>
      </c>
      <c r="I754" s="94"/>
      <c r="J754" s="94">
        <f>G754+H754+I754</f>
        <v>0.48</v>
      </c>
    </row>
    <row r="755" spans="1:10" x14ac:dyDescent="0.25">
      <c r="A755" s="90"/>
      <c r="B755" s="91" t="s">
        <v>169</v>
      </c>
      <c r="C755" s="92" t="s">
        <v>168</v>
      </c>
      <c r="D755" s="91" t="s">
        <v>154</v>
      </c>
      <c r="E755" s="124">
        <v>8.92</v>
      </c>
      <c r="F755" s="97" t="s">
        <v>543</v>
      </c>
      <c r="G755" s="94">
        <f>E755*F755</f>
        <v>4.4305639999999995</v>
      </c>
      <c r="H755" s="94"/>
      <c r="I755" s="94"/>
      <c r="J755" s="94">
        <f>G755+H755+I755</f>
        <v>4.4305639999999995</v>
      </c>
    </row>
    <row r="756" spans="1:10" x14ac:dyDescent="0.25">
      <c r="A756" s="90"/>
      <c r="B756" s="95" t="s">
        <v>162</v>
      </c>
      <c r="C756" s="96" t="s">
        <v>163</v>
      </c>
      <c r="D756" s="95" t="s">
        <v>154</v>
      </c>
      <c r="E756" s="125">
        <v>12.69</v>
      </c>
      <c r="F756" s="97" t="s">
        <v>543</v>
      </c>
      <c r="G756" s="94">
        <f>E756*F756</f>
        <v>6.3031229999999994</v>
      </c>
      <c r="H756" s="94"/>
      <c r="I756" s="94"/>
      <c r="J756" s="94">
        <f>G756+H756+I756</f>
        <v>6.3031229999999994</v>
      </c>
    </row>
    <row r="757" spans="1:10" x14ac:dyDescent="0.25">
      <c r="A757" s="90"/>
      <c r="B757" s="95"/>
      <c r="C757" s="96" t="s">
        <v>155</v>
      </c>
      <c r="D757" s="95"/>
      <c r="E757" s="94">
        <v>0</v>
      </c>
      <c r="F757" s="97">
        <v>1.6535</v>
      </c>
      <c r="G757" s="94">
        <f>SUM(G755:G756)*F757</f>
        <v>17.7481514545</v>
      </c>
      <c r="H757" s="94"/>
      <c r="I757" s="94"/>
      <c r="J757" s="94">
        <v>0</v>
      </c>
    </row>
    <row r="758" spans="1:10" x14ac:dyDescent="0.25">
      <c r="A758" s="90"/>
      <c r="B758" s="95"/>
      <c r="C758" s="96" t="s">
        <v>156</v>
      </c>
      <c r="D758" s="95"/>
      <c r="E758" s="94">
        <v>0</v>
      </c>
      <c r="F758" s="97">
        <v>0.68989999999999996</v>
      </c>
      <c r="G758" s="94">
        <v>0</v>
      </c>
      <c r="H758" s="94"/>
      <c r="I758" s="94"/>
      <c r="J758" s="94">
        <v>0</v>
      </c>
    </row>
    <row r="759" spans="1:10" x14ac:dyDescent="0.25">
      <c r="A759" s="90"/>
      <c r="B759" s="95"/>
      <c r="C759" s="96" t="s">
        <v>157</v>
      </c>
      <c r="D759" s="95"/>
      <c r="E759" s="94"/>
      <c r="F759" s="97"/>
      <c r="G759" s="94">
        <f>SUM(G753:G758)</f>
        <v>28.4818384545</v>
      </c>
      <c r="H759" s="94">
        <f>SUM(H753:H758)</f>
        <v>11.91</v>
      </c>
      <c r="I759" s="94">
        <f>SUM(I753:I758)</f>
        <v>0</v>
      </c>
      <c r="J759" s="94">
        <f>G759+H759+I759</f>
        <v>40.391838454500004</v>
      </c>
    </row>
    <row r="760" spans="1:10" x14ac:dyDescent="0.25">
      <c r="A760" s="90"/>
      <c r="B760" s="95"/>
      <c r="C760" s="96" t="s">
        <v>158</v>
      </c>
      <c r="D760" s="95"/>
      <c r="E760" s="94"/>
      <c r="F760" s="97"/>
      <c r="G760" s="94">
        <f>G759*0.305</f>
        <v>8.6869607286225001</v>
      </c>
      <c r="H760" s="94">
        <f>H759*0.305</f>
        <v>3.6325500000000002</v>
      </c>
      <c r="I760" s="94">
        <f>I759*0.305</f>
        <v>0</v>
      </c>
      <c r="J760" s="94">
        <f>G760+H760+I760</f>
        <v>12.3195107286225</v>
      </c>
    </row>
    <row r="761" spans="1:10" x14ac:dyDescent="0.25">
      <c r="A761" s="90"/>
      <c r="B761" s="95"/>
      <c r="C761" s="96" t="s">
        <v>159</v>
      </c>
      <c r="D761" s="95"/>
      <c r="E761" s="94"/>
      <c r="F761" s="97"/>
      <c r="G761" s="94">
        <f>SUM(G759:G760)</f>
        <v>37.168799183122502</v>
      </c>
      <c r="H761" s="94">
        <f>SUM(H759:H760)</f>
        <v>15.54255</v>
      </c>
      <c r="I761" s="94">
        <f>SUM(I759:I760)</f>
        <v>0</v>
      </c>
      <c r="J761" s="94">
        <f>G761+H761+I761</f>
        <v>52.711349183122501</v>
      </c>
    </row>
    <row r="762" spans="1:10" x14ac:dyDescent="0.25">
      <c r="A762" s="107"/>
      <c r="B762" s="95"/>
      <c r="C762" s="96"/>
      <c r="D762" s="95"/>
      <c r="E762" s="94"/>
      <c r="F762" s="97"/>
      <c r="G762" s="94"/>
      <c r="H762" s="94"/>
      <c r="I762" s="94"/>
      <c r="J762" s="94"/>
    </row>
    <row r="763" spans="1:10" x14ac:dyDescent="0.25">
      <c r="A763" s="84"/>
      <c r="B763" s="85"/>
      <c r="C763" s="86" t="s">
        <v>544</v>
      </c>
      <c r="D763" s="87" t="s">
        <v>2</v>
      </c>
      <c r="E763" s="88"/>
      <c r="F763" s="89"/>
      <c r="G763" s="88"/>
      <c r="H763" s="88"/>
      <c r="I763" s="88"/>
      <c r="J763" s="88"/>
    </row>
    <row r="764" spans="1:10" x14ac:dyDescent="0.25">
      <c r="A764" s="90"/>
      <c r="B764" s="91" t="s">
        <v>553</v>
      </c>
      <c r="C764" s="92" t="s">
        <v>544</v>
      </c>
      <c r="D764" s="91" t="s">
        <v>178</v>
      </c>
      <c r="E764" s="124">
        <v>93</v>
      </c>
      <c r="F764" s="93" t="s">
        <v>196</v>
      </c>
      <c r="G764" s="94"/>
      <c r="H764" s="94">
        <f>E764*F764</f>
        <v>93</v>
      </c>
      <c r="I764" s="94"/>
      <c r="J764" s="94">
        <f>G764+H764+I764</f>
        <v>93</v>
      </c>
    </row>
    <row r="765" spans="1:10" x14ac:dyDescent="0.25">
      <c r="A765" s="90"/>
      <c r="B765" s="91" t="s">
        <v>169</v>
      </c>
      <c r="C765" s="92" t="s">
        <v>168</v>
      </c>
      <c r="D765" s="91" t="s">
        <v>154</v>
      </c>
      <c r="E765" s="124">
        <v>8.92</v>
      </c>
      <c r="F765" s="97">
        <v>0.6</v>
      </c>
      <c r="G765" s="94">
        <f>E765*F765</f>
        <v>5.3519999999999994</v>
      </c>
      <c r="H765" s="94"/>
      <c r="I765" s="94"/>
      <c r="J765" s="94">
        <f>G765+H765+I765</f>
        <v>5.3519999999999994</v>
      </c>
    </row>
    <row r="766" spans="1:10" x14ac:dyDescent="0.25">
      <c r="A766" s="90"/>
      <c r="B766" s="95" t="s">
        <v>162</v>
      </c>
      <c r="C766" s="96" t="s">
        <v>163</v>
      </c>
      <c r="D766" s="95" t="s">
        <v>154</v>
      </c>
      <c r="E766" s="125">
        <v>12.69</v>
      </c>
      <c r="F766" s="97">
        <v>1.2</v>
      </c>
      <c r="G766" s="94">
        <f>E766*F766</f>
        <v>15.227999999999998</v>
      </c>
      <c r="H766" s="94"/>
      <c r="I766" s="94"/>
      <c r="J766" s="94">
        <f>G766+H766+I766</f>
        <v>15.227999999999998</v>
      </c>
    </row>
    <row r="767" spans="1:10" x14ac:dyDescent="0.25">
      <c r="A767" s="90"/>
      <c r="B767" s="95"/>
      <c r="C767" s="96" t="s">
        <v>155</v>
      </c>
      <c r="D767" s="95"/>
      <c r="E767" s="94">
        <v>0</v>
      </c>
      <c r="F767" s="97">
        <v>1.6535</v>
      </c>
      <c r="G767" s="94">
        <f>SUM(G765:G766)*F767</f>
        <v>34.029029999999999</v>
      </c>
      <c r="H767" s="94"/>
      <c r="I767" s="94"/>
      <c r="J767" s="94">
        <v>0</v>
      </c>
    </row>
    <row r="768" spans="1:10" x14ac:dyDescent="0.25">
      <c r="A768" s="90"/>
      <c r="B768" s="95"/>
      <c r="C768" s="96" t="s">
        <v>156</v>
      </c>
      <c r="D768" s="95"/>
      <c r="E768" s="94">
        <v>0</v>
      </c>
      <c r="F768" s="97">
        <v>0.68989999999999996</v>
      </c>
      <c r="G768" s="94">
        <v>0</v>
      </c>
      <c r="H768" s="94"/>
      <c r="I768" s="94"/>
      <c r="J768" s="94">
        <v>0</v>
      </c>
    </row>
    <row r="769" spans="1:10" x14ac:dyDescent="0.25">
      <c r="A769" s="90"/>
      <c r="B769" s="95"/>
      <c r="C769" s="96" t="s">
        <v>157</v>
      </c>
      <c r="D769" s="95"/>
      <c r="E769" s="94"/>
      <c r="F769" s="97"/>
      <c r="G769" s="94">
        <f>SUM(G764:G768)</f>
        <v>54.609029999999997</v>
      </c>
      <c r="H769" s="94">
        <f>SUM(H764:H768)</f>
        <v>93</v>
      </c>
      <c r="I769" s="94">
        <f>SUM(I764:I768)</f>
        <v>0</v>
      </c>
      <c r="J769" s="94">
        <f>G769+H769+I769</f>
        <v>147.60902999999999</v>
      </c>
    </row>
    <row r="770" spans="1:10" x14ac:dyDescent="0.25">
      <c r="A770" s="90"/>
      <c r="B770" s="95"/>
      <c r="C770" s="96" t="s">
        <v>158</v>
      </c>
      <c r="D770" s="95"/>
      <c r="E770" s="94"/>
      <c r="F770" s="97"/>
      <c r="G770" s="94">
        <f>G769*0.305</f>
        <v>16.65575415</v>
      </c>
      <c r="H770" s="94">
        <f>H769*0.305</f>
        <v>28.364999999999998</v>
      </c>
      <c r="I770" s="94">
        <f>I769*0.305</f>
        <v>0</v>
      </c>
      <c r="J770" s="94">
        <f>G770+H770+I770</f>
        <v>45.020754150000002</v>
      </c>
    </row>
    <row r="771" spans="1:10" x14ac:dyDescent="0.25">
      <c r="A771" s="90"/>
      <c r="B771" s="95"/>
      <c r="C771" s="96" t="s">
        <v>159</v>
      </c>
      <c r="D771" s="95"/>
      <c r="E771" s="94"/>
      <c r="F771" s="97"/>
      <c r="G771" s="94">
        <f>SUM(G769:G770)</f>
        <v>71.264784149999997</v>
      </c>
      <c r="H771" s="94">
        <f>SUM(H769:H770)</f>
        <v>121.36499999999999</v>
      </c>
      <c r="I771" s="94">
        <f>SUM(I769:I770)</f>
        <v>0</v>
      </c>
      <c r="J771" s="94">
        <f>G771+H771+I771</f>
        <v>192.62978414999998</v>
      </c>
    </row>
    <row r="772" spans="1:10" x14ac:dyDescent="0.25">
      <c r="A772" s="107"/>
      <c r="B772" s="95"/>
      <c r="C772" s="96"/>
      <c r="D772" s="95"/>
      <c r="E772" s="94"/>
      <c r="F772" s="97"/>
      <c r="G772" s="94"/>
      <c r="H772" s="94"/>
      <c r="I772" s="94"/>
      <c r="J772" s="94"/>
    </row>
    <row r="773" spans="1:10" x14ac:dyDescent="0.25">
      <c r="A773" s="84"/>
      <c r="B773" s="85"/>
      <c r="C773" s="86" t="s">
        <v>545</v>
      </c>
      <c r="D773" s="87" t="s">
        <v>2</v>
      </c>
      <c r="E773" s="88"/>
      <c r="F773" s="89"/>
      <c r="G773" s="88"/>
      <c r="H773" s="88"/>
      <c r="I773" s="88"/>
      <c r="J773" s="88"/>
    </row>
    <row r="774" spans="1:10" x14ac:dyDescent="0.25">
      <c r="A774" s="90"/>
      <c r="B774" s="91" t="s">
        <v>554</v>
      </c>
      <c r="C774" s="92" t="s">
        <v>545</v>
      </c>
      <c r="D774" s="91" t="s">
        <v>178</v>
      </c>
      <c r="E774" s="124">
        <v>25</v>
      </c>
      <c r="F774" s="93" t="s">
        <v>196</v>
      </c>
      <c r="G774" s="94"/>
      <c r="H774" s="94">
        <f>E774*F774</f>
        <v>25</v>
      </c>
      <c r="I774" s="94"/>
      <c r="J774" s="94">
        <f>G774+H774+I774</f>
        <v>25</v>
      </c>
    </row>
    <row r="775" spans="1:10" x14ac:dyDescent="0.25">
      <c r="A775" s="90"/>
      <c r="B775" s="91" t="s">
        <v>169</v>
      </c>
      <c r="C775" s="92" t="s">
        <v>168</v>
      </c>
      <c r="D775" s="91" t="s">
        <v>154</v>
      </c>
      <c r="E775" s="124">
        <v>8.92</v>
      </c>
      <c r="F775" s="97">
        <v>0.6</v>
      </c>
      <c r="G775" s="94">
        <f>E775*F775</f>
        <v>5.3519999999999994</v>
      </c>
      <c r="H775" s="94"/>
      <c r="I775" s="94"/>
      <c r="J775" s="94">
        <f>G775+H775+I775</f>
        <v>5.3519999999999994</v>
      </c>
    </row>
    <row r="776" spans="1:10" x14ac:dyDescent="0.25">
      <c r="A776" s="90"/>
      <c r="B776" s="95" t="s">
        <v>162</v>
      </c>
      <c r="C776" s="96" t="s">
        <v>163</v>
      </c>
      <c r="D776" s="95" t="s">
        <v>154</v>
      </c>
      <c r="E776" s="125">
        <v>12.69</v>
      </c>
      <c r="F776" s="97">
        <v>1.2</v>
      </c>
      <c r="G776" s="94">
        <f>E776*F776</f>
        <v>15.227999999999998</v>
      </c>
      <c r="H776" s="94"/>
      <c r="I776" s="94"/>
      <c r="J776" s="94">
        <f>G776+H776+I776</f>
        <v>15.227999999999998</v>
      </c>
    </row>
    <row r="777" spans="1:10" x14ac:dyDescent="0.25">
      <c r="A777" s="90"/>
      <c r="B777" s="95"/>
      <c r="C777" s="96" t="s">
        <v>155</v>
      </c>
      <c r="D777" s="95"/>
      <c r="E777" s="94">
        <v>0</v>
      </c>
      <c r="F777" s="97">
        <v>1.6535</v>
      </c>
      <c r="G777" s="94">
        <f>SUM(G775:G776)*F777</f>
        <v>34.029029999999999</v>
      </c>
      <c r="H777" s="94"/>
      <c r="I777" s="94"/>
      <c r="J777" s="94">
        <v>0</v>
      </c>
    </row>
    <row r="778" spans="1:10" x14ac:dyDescent="0.25">
      <c r="A778" s="90"/>
      <c r="B778" s="95"/>
      <c r="C778" s="96" t="s">
        <v>156</v>
      </c>
      <c r="D778" s="95"/>
      <c r="E778" s="94">
        <v>0</v>
      </c>
      <c r="F778" s="97">
        <v>0.68989999999999996</v>
      </c>
      <c r="G778" s="94">
        <v>0</v>
      </c>
      <c r="H778" s="94"/>
      <c r="I778" s="94"/>
      <c r="J778" s="94">
        <v>0</v>
      </c>
    </row>
    <row r="779" spans="1:10" x14ac:dyDescent="0.25">
      <c r="A779" s="90"/>
      <c r="B779" s="95"/>
      <c r="C779" s="96" t="s">
        <v>157</v>
      </c>
      <c r="D779" s="95"/>
      <c r="E779" s="94"/>
      <c r="F779" s="97"/>
      <c r="G779" s="94">
        <f>SUM(G774:G778)</f>
        <v>54.609029999999997</v>
      </c>
      <c r="H779" s="94">
        <f>SUM(H774:H778)</f>
        <v>25</v>
      </c>
      <c r="I779" s="94">
        <f>SUM(I774:I778)</f>
        <v>0</v>
      </c>
      <c r="J779" s="94">
        <f>G779+H779+I779</f>
        <v>79.60902999999999</v>
      </c>
    </row>
    <row r="780" spans="1:10" x14ac:dyDescent="0.25">
      <c r="A780" s="90"/>
      <c r="B780" s="95"/>
      <c r="C780" s="96" t="s">
        <v>158</v>
      </c>
      <c r="D780" s="95"/>
      <c r="E780" s="94"/>
      <c r="F780" s="97"/>
      <c r="G780" s="94">
        <f>G779*0.305</f>
        <v>16.65575415</v>
      </c>
      <c r="H780" s="94">
        <f>H779*0.305</f>
        <v>7.625</v>
      </c>
      <c r="I780" s="94">
        <f>I779*0.305</f>
        <v>0</v>
      </c>
      <c r="J780" s="94">
        <f>G780+H780+I780</f>
        <v>24.28075415</v>
      </c>
    </row>
    <row r="781" spans="1:10" x14ac:dyDescent="0.25">
      <c r="A781" s="90"/>
      <c r="B781" s="95"/>
      <c r="C781" s="96" t="s">
        <v>159</v>
      </c>
      <c r="D781" s="95"/>
      <c r="E781" s="94"/>
      <c r="F781" s="97"/>
      <c r="G781" s="94">
        <f>SUM(G779:G780)</f>
        <v>71.264784149999997</v>
      </c>
      <c r="H781" s="94">
        <f>SUM(H779:H780)</f>
        <v>32.625</v>
      </c>
      <c r="I781" s="94">
        <f>SUM(I779:I780)</f>
        <v>0</v>
      </c>
      <c r="J781" s="94">
        <f>G781+H781+I781</f>
        <v>103.88978415</v>
      </c>
    </row>
    <row r="782" spans="1:10" x14ac:dyDescent="0.25">
      <c r="A782" s="107"/>
      <c r="B782" s="95"/>
      <c r="C782" s="96"/>
      <c r="D782" s="95"/>
      <c r="E782" s="94"/>
      <c r="F782" s="97"/>
      <c r="G782" s="94"/>
      <c r="H782" s="94"/>
      <c r="I782" s="94"/>
      <c r="J782" s="94"/>
    </row>
    <row r="783" spans="1:10" x14ac:dyDescent="0.25">
      <c r="A783" s="84"/>
      <c r="B783" s="85"/>
      <c r="C783" s="86" t="s">
        <v>546</v>
      </c>
      <c r="D783" s="87" t="s">
        <v>2</v>
      </c>
      <c r="E783" s="88"/>
      <c r="F783" s="89"/>
      <c r="G783" s="88"/>
      <c r="H783" s="88"/>
      <c r="I783" s="88"/>
      <c r="J783" s="88"/>
    </row>
    <row r="784" spans="1:10" x14ac:dyDescent="0.25">
      <c r="A784" s="90"/>
      <c r="B784" s="91" t="s">
        <v>555</v>
      </c>
      <c r="C784" s="92" t="s">
        <v>546</v>
      </c>
      <c r="D784" s="91" t="s">
        <v>178</v>
      </c>
      <c r="E784" s="124">
        <v>68</v>
      </c>
      <c r="F784" s="93" t="s">
        <v>196</v>
      </c>
      <c r="G784" s="94"/>
      <c r="H784" s="94">
        <f>E784*F784</f>
        <v>68</v>
      </c>
      <c r="I784" s="94"/>
      <c r="J784" s="94">
        <f>G784+H784+I784</f>
        <v>68</v>
      </c>
    </row>
    <row r="785" spans="1:10" x14ac:dyDescent="0.25">
      <c r="A785" s="90"/>
      <c r="B785" s="91" t="s">
        <v>169</v>
      </c>
      <c r="C785" s="92" t="s">
        <v>168</v>
      </c>
      <c r="D785" s="91" t="s">
        <v>154</v>
      </c>
      <c r="E785" s="124">
        <v>8.92</v>
      </c>
      <c r="F785" s="97">
        <v>0.6</v>
      </c>
      <c r="G785" s="94">
        <f>E785*F785</f>
        <v>5.3519999999999994</v>
      </c>
      <c r="H785" s="94"/>
      <c r="I785" s="94"/>
      <c r="J785" s="94">
        <f>G785+H785+I785</f>
        <v>5.3519999999999994</v>
      </c>
    </row>
    <row r="786" spans="1:10" x14ac:dyDescent="0.25">
      <c r="A786" s="90"/>
      <c r="B786" s="95" t="s">
        <v>162</v>
      </c>
      <c r="C786" s="96" t="s">
        <v>163</v>
      </c>
      <c r="D786" s="95" t="s">
        <v>154</v>
      </c>
      <c r="E786" s="125">
        <v>12.69</v>
      </c>
      <c r="F786" s="97">
        <v>1.2</v>
      </c>
      <c r="G786" s="94">
        <f>E786*F786</f>
        <v>15.227999999999998</v>
      </c>
      <c r="H786" s="94"/>
      <c r="I786" s="94"/>
      <c r="J786" s="94">
        <f>G786+H786+I786</f>
        <v>15.227999999999998</v>
      </c>
    </row>
    <row r="787" spans="1:10" x14ac:dyDescent="0.25">
      <c r="A787" s="90"/>
      <c r="B787" s="95"/>
      <c r="C787" s="96" t="s">
        <v>155</v>
      </c>
      <c r="D787" s="95"/>
      <c r="E787" s="94">
        <v>0</v>
      </c>
      <c r="F787" s="97">
        <v>1.6535</v>
      </c>
      <c r="G787" s="94">
        <f>SUM(G785:G786)*F787</f>
        <v>34.029029999999999</v>
      </c>
      <c r="H787" s="94"/>
      <c r="I787" s="94"/>
      <c r="J787" s="94">
        <v>0</v>
      </c>
    </row>
    <row r="788" spans="1:10" x14ac:dyDescent="0.25">
      <c r="A788" s="90"/>
      <c r="B788" s="95"/>
      <c r="C788" s="96" t="s">
        <v>156</v>
      </c>
      <c r="D788" s="95"/>
      <c r="E788" s="94">
        <v>0</v>
      </c>
      <c r="F788" s="97">
        <v>0.68989999999999996</v>
      </c>
      <c r="G788" s="94">
        <v>0</v>
      </c>
      <c r="H788" s="94"/>
      <c r="I788" s="94"/>
      <c r="J788" s="94">
        <v>0</v>
      </c>
    </row>
    <row r="789" spans="1:10" x14ac:dyDescent="0.25">
      <c r="A789" s="90"/>
      <c r="B789" s="95"/>
      <c r="C789" s="96" t="s">
        <v>157</v>
      </c>
      <c r="D789" s="95"/>
      <c r="E789" s="94"/>
      <c r="F789" s="97"/>
      <c r="G789" s="94">
        <f>SUM(G784:G788)</f>
        <v>54.609029999999997</v>
      </c>
      <c r="H789" s="94">
        <f>SUM(H784:H788)</f>
        <v>68</v>
      </c>
      <c r="I789" s="94">
        <f>SUM(I784:I788)</f>
        <v>0</v>
      </c>
      <c r="J789" s="94">
        <f>G789+H789+I789</f>
        <v>122.60902999999999</v>
      </c>
    </row>
    <row r="790" spans="1:10" x14ac:dyDescent="0.25">
      <c r="A790" s="90"/>
      <c r="B790" s="95"/>
      <c r="C790" s="96" t="s">
        <v>158</v>
      </c>
      <c r="D790" s="95"/>
      <c r="E790" s="94"/>
      <c r="F790" s="97"/>
      <c r="G790" s="94">
        <f>G789*0.305</f>
        <v>16.65575415</v>
      </c>
      <c r="H790" s="94">
        <f>H789*0.305</f>
        <v>20.74</v>
      </c>
      <c r="I790" s="94">
        <f>I789*0.305</f>
        <v>0</v>
      </c>
      <c r="J790" s="94">
        <f>G790+H790+I790</f>
        <v>37.395754150000002</v>
      </c>
    </row>
    <row r="791" spans="1:10" x14ac:dyDescent="0.25">
      <c r="A791" s="90"/>
      <c r="B791" s="95"/>
      <c r="C791" s="96" t="s">
        <v>159</v>
      </c>
      <c r="D791" s="95"/>
      <c r="E791" s="94"/>
      <c r="F791" s="97"/>
      <c r="G791" s="94">
        <f>SUM(G789:G790)</f>
        <v>71.264784149999997</v>
      </c>
      <c r="H791" s="94">
        <f>SUM(H789:H790)</f>
        <v>88.74</v>
      </c>
      <c r="I791" s="94">
        <f>SUM(I789:I790)</f>
        <v>0</v>
      </c>
      <c r="J791" s="94">
        <f>G791+H791+I791</f>
        <v>160.00478414999998</v>
      </c>
    </row>
    <row r="792" spans="1:10" x14ac:dyDescent="0.25">
      <c r="A792" s="107"/>
      <c r="B792" s="95"/>
      <c r="C792" s="96"/>
      <c r="D792" s="95"/>
      <c r="E792" s="94"/>
      <c r="F792" s="97"/>
      <c r="G792" s="94"/>
      <c r="H792" s="94"/>
      <c r="I792" s="94"/>
      <c r="J792" s="94"/>
    </row>
    <row r="793" spans="1:10" x14ac:dyDescent="0.25">
      <c r="A793" s="84"/>
      <c r="B793" s="85"/>
      <c r="C793" s="86" t="s">
        <v>547</v>
      </c>
      <c r="D793" s="87" t="s">
        <v>2</v>
      </c>
      <c r="E793" s="88"/>
      <c r="F793" s="89"/>
      <c r="G793" s="88"/>
      <c r="H793" s="88"/>
      <c r="I793" s="88"/>
      <c r="J793" s="88"/>
    </row>
    <row r="794" spans="1:10" x14ac:dyDescent="0.25">
      <c r="A794" s="90"/>
      <c r="B794" s="91" t="s">
        <v>556</v>
      </c>
      <c r="C794" s="92" t="s">
        <v>547</v>
      </c>
      <c r="D794" s="91" t="s">
        <v>178</v>
      </c>
      <c r="E794" s="124">
        <v>36</v>
      </c>
      <c r="F794" s="93" t="s">
        <v>196</v>
      </c>
      <c r="G794" s="94"/>
      <c r="H794" s="94">
        <f>E794*F794</f>
        <v>36</v>
      </c>
      <c r="I794" s="94"/>
      <c r="J794" s="94">
        <f>G794+H794+I794</f>
        <v>36</v>
      </c>
    </row>
    <row r="795" spans="1:10" x14ac:dyDescent="0.25">
      <c r="A795" s="90"/>
      <c r="B795" s="91" t="s">
        <v>169</v>
      </c>
      <c r="C795" s="92" t="s">
        <v>168</v>
      </c>
      <c r="D795" s="91" t="s">
        <v>154</v>
      </c>
      <c r="E795" s="124">
        <v>8.92</v>
      </c>
      <c r="F795" s="97">
        <v>0.6</v>
      </c>
      <c r="G795" s="94">
        <f>E795*F795</f>
        <v>5.3519999999999994</v>
      </c>
      <c r="H795" s="94"/>
      <c r="I795" s="94"/>
      <c r="J795" s="94">
        <f>G795+H795+I795</f>
        <v>5.3519999999999994</v>
      </c>
    </row>
    <row r="796" spans="1:10" x14ac:dyDescent="0.25">
      <c r="A796" s="90"/>
      <c r="B796" s="95" t="s">
        <v>162</v>
      </c>
      <c r="C796" s="96" t="s">
        <v>163</v>
      </c>
      <c r="D796" s="95" t="s">
        <v>154</v>
      </c>
      <c r="E796" s="125">
        <v>12.69</v>
      </c>
      <c r="F796" s="97">
        <v>1.2</v>
      </c>
      <c r="G796" s="94">
        <f>E796*F796</f>
        <v>15.227999999999998</v>
      </c>
      <c r="H796" s="94"/>
      <c r="I796" s="94"/>
      <c r="J796" s="94">
        <f>G796+H796+I796</f>
        <v>15.227999999999998</v>
      </c>
    </row>
    <row r="797" spans="1:10" x14ac:dyDescent="0.25">
      <c r="A797" s="90"/>
      <c r="B797" s="95"/>
      <c r="C797" s="96" t="s">
        <v>155</v>
      </c>
      <c r="D797" s="95"/>
      <c r="E797" s="94">
        <v>0</v>
      </c>
      <c r="F797" s="97">
        <v>1.6535</v>
      </c>
      <c r="G797" s="94">
        <f>SUM(G795:G796)*F797</f>
        <v>34.029029999999999</v>
      </c>
      <c r="H797" s="94"/>
      <c r="I797" s="94"/>
      <c r="J797" s="94">
        <v>0</v>
      </c>
    </row>
    <row r="798" spans="1:10" x14ac:dyDescent="0.25">
      <c r="A798" s="90"/>
      <c r="B798" s="95"/>
      <c r="C798" s="96" t="s">
        <v>156</v>
      </c>
      <c r="D798" s="95"/>
      <c r="E798" s="94">
        <v>0</v>
      </c>
      <c r="F798" s="97">
        <v>0.68989999999999996</v>
      </c>
      <c r="G798" s="94">
        <v>0</v>
      </c>
      <c r="H798" s="94"/>
      <c r="I798" s="94"/>
      <c r="J798" s="94">
        <v>0</v>
      </c>
    </row>
    <row r="799" spans="1:10" x14ac:dyDescent="0.25">
      <c r="A799" s="90"/>
      <c r="B799" s="95"/>
      <c r="C799" s="96" t="s">
        <v>157</v>
      </c>
      <c r="D799" s="95"/>
      <c r="E799" s="94"/>
      <c r="F799" s="97"/>
      <c r="G799" s="94">
        <f>SUM(G794:G798)</f>
        <v>54.609029999999997</v>
      </c>
      <c r="H799" s="94">
        <f>SUM(H794:H798)</f>
        <v>36</v>
      </c>
      <c r="I799" s="94">
        <f>SUM(I794:I798)</f>
        <v>0</v>
      </c>
      <c r="J799" s="94">
        <f>G799+H799+I799</f>
        <v>90.60902999999999</v>
      </c>
    </row>
    <row r="800" spans="1:10" x14ac:dyDescent="0.25">
      <c r="A800" s="90"/>
      <c r="B800" s="95"/>
      <c r="C800" s="96" t="s">
        <v>158</v>
      </c>
      <c r="D800" s="95"/>
      <c r="E800" s="94"/>
      <c r="F800" s="97"/>
      <c r="G800" s="94">
        <f>G799*0.305</f>
        <v>16.65575415</v>
      </c>
      <c r="H800" s="94">
        <f>H799*0.305</f>
        <v>10.98</v>
      </c>
      <c r="I800" s="94">
        <f>I799*0.305</f>
        <v>0</v>
      </c>
      <c r="J800" s="94">
        <f>G800+H800+I800</f>
        <v>27.63575415</v>
      </c>
    </row>
    <row r="801" spans="1:10" x14ac:dyDescent="0.25">
      <c r="A801" s="90"/>
      <c r="B801" s="95"/>
      <c r="C801" s="96" t="s">
        <v>159</v>
      </c>
      <c r="D801" s="95"/>
      <c r="E801" s="94"/>
      <c r="F801" s="97"/>
      <c r="G801" s="94">
        <f>SUM(G799:G800)</f>
        <v>71.264784149999997</v>
      </c>
      <c r="H801" s="94">
        <f>SUM(H799:H800)</f>
        <v>46.980000000000004</v>
      </c>
      <c r="I801" s="94">
        <f>SUM(I799:I800)</f>
        <v>0</v>
      </c>
      <c r="J801" s="94">
        <f>G801+H801+I801</f>
        <v>118.24478415</v>
      </c>
    </row>
    <row r="802" spans="1:10" x14ac:dyDescent="0.25">
      <c r="A802" s="107"/>
      <c r="B802" s="95"/>
      <c r="C802" s="96"/>
      <c r="D802" s="95"/>
      <c r="E802" s="94"/>
      <c r="F802" s="97"/>
      <c r="G802" s="94"/>
      <c r="H802" s="94"/>
      <c r="I802" s="94"/>
      <c r="J802" s="94"/>
    </row>
    <row r="803" spans="1:10" x14ac:dyDescent="0.25">
      <c r="A803" s="84"/>
      <c r="B803" s="85"/>
      <c r="C803" s="86" t="s">
        <v>548</v>
      </c>
      <c r="D803" s="87" t="s">
        <v>2</v>
      </c>
      <c r="E803" s="88"/>
      <c r="F803" s="89"/>
      <c r="G803" s="88"/>
      <c r="H803" s="88"/>
      <c r="I803" s="88"/>
      <c r="J803" s="88"/>
    </row>
    <row r="804" spans="1:10" x14ac:dyDescent="0.25">
      <c r="A804" s="90"/>
      <c r="B804" s="91" t="s">
        <v>557</v>
      </c>
      <c r="C804" s="92" t="s">
        <v>548</v>
      </c>
      <c r="D804" s="91" t="s">
        <v>178</v>
      </c>
      <c r="E804" s="124">
        <v>22</v>
      </c>
      <c r="F804" s="93" t="s">
        <v>196</v>
      </c>
      <c r="G804" s="94"/>
      <c r="H804" s="94">
        <f>E804*F804</f>
        <v>22</v>
      </c>
      <c r="I804" s="94"/>
      <c r="J804" s="94">
        <f>G804+H804+I804</f>
        <v>22</v>
      </c>
    </row>
    <row r="805" spans="1:10" x14ac:dyDescent="0.25">
      <c r="A805" s="90"/>
      <c r="B805" s="91" t="s">
        <v>169</v>
      </c>
      <c r="C805" s="92" t="s">
        <v>168</v>
      </c>
      <c r="D805" s="91" t="s">
        <v>154</v>
      </c>
      <c r="E805" s="124">
        <v>8.92</v>
      </c>
      <c r="F805" s="97">
        <v>0.6</v>
      </c>
      <c r="G805" s="94">
        <f>E805*F805</f>
        <v>5.3519999999999994</v>
      </c>
      <c r="H805" s="94"/>
      <c r="I805" s="94"/>
      <c r="J805" s="94">
        <f>G805+H805+I805</f>
        <v>5.3519999999999994</v>
      </c>
    </row>
    <row r="806" spans="1:10" x14ac:dyDescent="0.25">
      <c r="A806" s="90"/>
      <c r="B806" s="95" t="s">
        <v>162</v>
      </c>
      <c r="C806" s="96" t="s">
        <v>163</v>
      </c>
      <c r="D806" s="95" t="s">
        <v>154</v>
      </c>
      <c r="E806" s="125">
        <v>12.69</v>
      </c>
      <c r="F806" s="97">
        <v>1.2</v>
      </c>
      <c r="G806" s="94">
        <f>E806*F806</f>
        <v>15.227999999999998</v>
      </c>
      <c r="H806" s="94"/>
      <c r="I806" s="94"/>
      <c r="J806" s="94">
        <f>G806+H806+I806</f>
        <v>15.227999999999998</v>
      </c>
    </row>
    <row r="807" spans="1:10" x14ac:dyDescent="0.25">
      <c r="A807" s="90"/>
      <c r="B807" s="95"/>
      <c r="C807" s="96" t="s">
        <v>155</v>
      </c>
      <c r="D807" s="95"/>
      <c r="E807" s="94">
        <v>0</v>
      </c>
      <c r="F807" s="97">
        <v>1.6535</v>
      </c>
      <c r="G807" s="94">
        <f>SUM(G805:G806)*F807</f>
        <v>34.029029999999999</v>
      </c>
      <c r="H807" s="94"/>
      <c r="I807" s="94"/>
      <c r="J807" s="94">
        <v>0</v>
      </c>
    </row>
    <row r="808" spans="1:10" x14ac:dyDescent="0.25">
      <c r="A808" s="90"/>
      <c r="B808" s="95"/>
      <c r="C808" s="96" t="s">
        <v>156</v>
      </c>
      <c r="D808" s="95"/>
      <c r="E808" s="94">
        <v>0</v>
      </c>
      <c r="F808" s="97">
        <v>0.68989999999999996</v>
      </c>
      <c r="G808" s="94">
        <v>0</v>
      </c>
      <c r="H808" s="94"/>
      <c r="I808" s="94"/>
      <c r="J808" s="94">
        <v>0</v>
      </c>
    </row>
    <row r="809" spans="1:10" x14ac:dyDescent="0.25">
      <c r="A809" s="90"/>
      <c r="B809" s="95"/>
      <c r="C809" s="96" t="s">
        <v>157</v>
      </c>
      <c r="D809" s="95"/>
      <c r="E809" s="94"/>
      <c r="F809" s="97"/>
      <c r="G809" s="94">
        <f>SUM(G804:G808)</f>
        <v>54.609029999999997</v>
      </c>
      <c r="H809" s="94">
        <f>SUM(H804:H808)</f>
        <v>22</v>
      </c>
      <c r="I809" s="94">
        <f>SUM(I804:I808)</f>
        <v>0</v>
      </c>
      <c r="J809" s="94">
        <f>G809+H809+I809</f>
        <v>76.60902999999999</v>
      </c>
    </row>
    <row r="810" spans="1:10" x14ac:dyDescent="0.25">
      <c r="A810" s="90"/>
      <c r="B810" s="95"/>
      <c r="C810" s="96" t="s">
        <v>158</v>
      </c>
      <c r="D810" s="95"/>
      <c r="E810" s="94"/>
      <c r="F810" s="97"/>
      <c r="G810" s="94">
        <f>G809*0.305</f>
        <v>16.65575415</v>
      </c>
      <c r="H810" s="94">
        <f>H809*0.305</f>
        <v>6.71</v>
      </c>
      <c r="I810" s="94">
        <f>I809*0.305</f>
        <v>0</v>
      </c>
      <c r="J810" s="94">
        <f>G810+H810+I810</f>
        <v>23.365754150000001</v>
      </c>
    </row>
    <row r="811" spans="1:10" x14ac:dyDescent="0.25">
      <c r="A811" s="90"/>
      <c r="B811" s="95"/>
      <c r="C811" s="96" t="s">
        <v>159</v>
      </c>
      <c r="D811" s="95"/>
      <c r="E811" s="94"/>
      <c r="F811" s="97"/>
      <c r="G811" s="94">
        <f>SUM(G809:G810)</f>
        <v>71.264784149999997</v>
      </c>
      <c r="H811" s="94">
        <f>SUM(H809:H810)</f>
        <v>28.71</v>
      </c>
      <c r="I811" s="94">
        <f>SUM(I809:I810)</f>
        <v>0</v>
      </c>
      <c r="J811" s="94">
        <f>G811+H811+I811</f>
        <v>99.974784150000005</v>
      </c>
    </row>
    <row r="812" spans="1:10" x14ac:dyDescent="0.25">
      <c r="A812" s="107"/>
      <c r="B812" s="95"/>
      <c r="C812" s="96"/>
      <c r="D812" s="95"/>
      <c r="E812" s="94"/>
      <c r="F812" s="97"/>
      <c r="G812" s="94"/>
      <c r="H812" s="94"/>
      <c r="I812" s="94"/>
      <c r="J812" s="94"/>
    </row>
    <row r="813" spans="1:10" x14ac:dyDescent="0.25">
      <c r="A813" s="84"/>
      <c r="B813" s="85"/>
      <c r="C813" s="86" t="s">
        <v>549</v>
      </c>
      <c r="D813" s="87" t="s">
        <v>2</v>
      </c>
      <c r="E813" s="88"/>
      <c r="F813" s="89"/>
      <c r="G813" s="88"/>
      <c r="H813" s="88"/>
      <c r="I813" s="88"/>
      <c r="J813" s="88"/>
    </row>
    <row r="814" spans="1:10" x14ac:dyDescent="0.25">
      <c r="A814" s="90"/>
      <c r="B814" s="91" t="s">
        <v>558</v>
      </c>
      <c r="C814" s="92" t="s">
        <v>549</v>
      </c>
      <c r="D814" s="91" t="s">
        <v>178</v>
      </c>
      <c r="E814" s="124">
        <v>28</v>
      </c>
      <c r="F814" s="93" t="s">
        <v>196</v>
      </c>
      <c r="G814" s="94"/>
      <c r="H814" s="94">
        <f>E814*F814</f>
        <v>28</v>
      </c>
      <c r="I814" s="94"/>
      <c r="J814" s="94">
        <f>G814+H814+I814</f>
        <v>28</v>
      </c>
    </row>
    <row r="815" spans="1:10" x14ac:dyDescent="0.25">
      <c r="A815" s="90"/>
      <c r="B815" s="91" t="s">
        <v>169</v>
      </c>
      <c r="C815" s="92" t="s">
        <v>168</v>
      </c>
      <c r="D815" s="91" t="s">
        <v>154</v>
      </c>
      <c r="E815" s="124">
        <v>8.92</v>
      </c>
      <c r="F815" s="97">
        <v>0.6</v>
      </c>
      <c r="G815" s="94">
        <f>E815*F815</f>
        <v>5.3519999999999994</v>
      </c>
      <c r="H815" s="94"/>
      <c r="I815" s="94"/>
      <c r="J815" s="94">
        <f>G815+H815+I815</f>
        <v>5.3519999999999994</v>
      </c>
    </row>
    <row r="816" spans="1:10" x14ac:dyDescent="0.25">
      <c r="A816" s="90"/>
      <c r="B816" s="95" t="s">
        <v>162</v>
      </c>
      <c r="C816" s="96" t="s">
        <v>163</v>
      </c>
      <c r="D816" s="95" t="s">
        <v>154</v>
      </c>
      <c r="E816" s="125">
        <v>12.69</v>
      </c>
      <c r="F816" s="97">
        <v>1.2</v>
      </c>
      <c r="G816" s="94">
        <f>E816*F816</f>
        <v>15.227999999999998</v>
      </c>
      <c r="H816" s="94"/>
      <c r="I816" s="94"/>
      <c r="J816" s="94">
        <f>G816+H816+I816</f>
        <v>15.227999999999998</v>
      </c>
    </row>
    <row r="817" spans="1:10" x14ac:dyDescent="0.25">
      <c r="A817" s="90"/>
      <c r="B817" s="95"/>
      <c r="C817" s="96" t="s">
        <v>155</v>
      </c>
      <c r="D817" s="95"/>
      <c r="E817" s="94">
        <v>0</v>
      </c>
      <c r="F817" s="97">
        <v>1.6535</v>
      </c>
      <c r="G817" s="94">
        <f>SUM(G815:G816)*F817</f>
        <v>34.029029999999999</v>
      </c>
      <c r="H817" s="94"/>
      <c r="I817" s="94"/>
      <c r="J817" s="94">
        <v>0</v>
      </c>
    </row>
    <row r="818" spans="1:10" x14ac:dyDescent="0.25">
      <c r="A818" s="90"/>
      <c r="B818" s="95"/>
      <c r="C818" s="96" t="s">
        <v>156</v>
      </c>
      <c r="D818" s="95"/>
      <c r="E818" s="94">
        <v>0</v>
      </c>
      <c r="F818" s="97">
        <v>0.68989999999999996</v>
      </c>
      <c r="G818" s="94">
        <v>0</v>
      </c>
      <c r="H818" s="94"/>
      <c r="I818" s="94"/>
      <c r="J818" s="94">
        <v>0</v>
      </c>
    </row>
    <row r="819" spans="1:10" x14ac:dyDescent="0.25">
      <c r="A819" s="90"/>
      <c r="B819" s="95"/>
      <c r="C819" s="96" t="s">
        <v>157</v>
      </c>
      <c r="D819" s="95"/>
      <c r="E819" s="94"/>
      <c r="F819" s="97"/>
      <c r="G819" s="94">
        <f>SUM(G814:G818)</f>
        <v>54.609029999999997</v>
      </c>
      <c r="H819" s="94">
        <f>SUM(H814:H818)</f>
        <v>28</v>
      </c>
      <c r="I819" s="94">
        <f>SUM(I814:I818)</f>
        <v>0</v>
      </c>
      <c r="J819" s="94">
        <f>G819+H819+I819</f>
        <v>82.60902999999999</v>
      </c>
    </row>
    <row r="820" spans="1:10" x14ac:dyDescent="0.25">
      <c r="A820" s="90"/>
      <c r="B820" s="95"/>
      <c r="C820" s="96" t="s">
        <v>158</v>
      </c>
      <c r="D820" s="95"/>
      <c r="E820" s="94"/>
      <c r="F820" s="97"/>
      <c r="G820" s="94">
        <f>G819*0.305</f>
        <v>16.65575415</v>
      </c>
      <c r="H820" s="94">
        <f>H819*0.305</f>
        <v>8.5399999999999991</v>
      </c>
      <c r="I820" s="94">
        <f>I819*0.305</f>
        <v>0</v>
      </c>
      <c r="J820" s="94">
        <f>G820+H820+I820</f>
        <v>25.195754149999999</v>
      </c>
    </row>
    <row r="821" spans="1:10" x14ac:dyDescent="0.25">
      <c r="A821" s="90"/>
      <c r="B821" s="95"/>
      <c r="C821" s="96" t="s">
        <v>159</v>
      </c>
      <c r="D821" s="95"/>
      <c r="E821" s="94"/>
      <c r="F821" s="97"/>
      <c r="G821" s="94">
        <f>SUM(G819:G820)</f>
        <v>71.264784149999997</v>
      </c>
      <c r="H821" s="94">
        <f>SUM(H819:H820)</f>
        <v>36.54</v>
      </c>
      <c r="I821" s="94">
        <f>SUM(I819:I820)</f>
        <v>0</v>
      </c>
      <c r="J821" s="94">
        <f>G821+H821+I821</f>
        <v>107.80478414999999</v>
      </c>
    </row>
    <row r="822" spans="1:10" x14ac:dyDescent="0.25">
      <c r="A822" s="107"/>
      <c r="B822" s="95"/>
      <c r="C822" s="96"/>
      <c r="D822" s="95"/>
      <c r="E822" s="94"/>
      <c r="F822" s="97"/>
      <c r="G822" s="94"/>
      <c r="H822" s="94"/>
      <c r="I822" s="94"/>
      <c r="J822" s="94"/>
    </row>
    <row r="823" spans="1:10" x14ac:dyDescent="0.25">
      <c r="A823" s="84"/>
      <c r="B823" s="85"/>
      <c r="C823" s="86" t="s">
        <v>550</v>
      </c>
      <c r="D823" s="87" t="s">
        <v>2</v>
      </c>
      <c r="E823" s="88"/>
      <c r="F823" s="89"/>
      <c r="G823" s="88"/>
      <c r="H823" s="88"/>
      <c r="I823" s="88"/>
      <c r="J823" s="88"/>
    </row>
    <row r="824" spans="1:10" x14ac:dyDescent="0.25">
      <c r="A824" s="90"/>
      <c r="B824" s="91" t="s">
        <v>559</v>
      </c>
      <c r="C824" s="92" t="s">
        <v>550</v>
      </c>
      <c r="D824" s="91" t="s">
        <v>178</v>
      </c>
      <c r="E824" s="124">
        <v>68</v>
      </c>
      <c r="F824" s="93" t="s">
        <v>196</v>
      </c>
      <c r="G824" s="94"/>
      <c r="H824" s="94">
        <f>E824*F824</f>
        <v>68</v>
      </c>
      <c r="I824" s="94"/>
      <c r="J824" s="94">
        <f>G824+H824+I824</f>
        <v>68</v>
      </c>
    </row>
    <row r="825" spans="1:10" x14ac:dyDescent="0.25">
      <c r="A825" s="90"/>
      <c r="B825" s="91" t="s">
        <v>169</v>
      </c>
      <c r="C825" s="92" t="s">
        <v>168</v>
      </c>
      <c r="D825" s="91" t="s">
        <v>154</v>
      </c>
      <c r="E825" s="124">
        <v>8.92</v>
      </c>
      <c r="F825" s="97">
        <v>0.6</v>
      </c>
      <c r="G825" s="94">
        <f>E825*F825</f>
        <v>5.3519999999999994</v>
      </c>
      <c r="H825" s="94"/>
      <c r="I825" s="94"/>
      <c r="J825" s="94">
        <f>G825+H825+I825</f>
        <v>5.3519999999999994</v>
      </c>
    </row>
    <row r="826" spans="1:10" x14ac:dyDescent="0.25">
      <c r="A826" s="90"/>
      <c r="B826" s="95" t="s">
        <v>162</v>
      </c>
      <c r="C826" s="96" t="s">
        <v>163</v>
      </c>
      <c r="D826" s="95" t="s">
        <v>154</v>
      </c>
      <c r="E826" s="125">
        <v>12.69</v>
      </c>
      <c r="F826" s="97">
        <v>1.2</v>
      </c>
      <c r="G826" s="94">
        <f>E826*F826</f>
        <v>15.227999999999998</v>
      </c>
      <c r="H826" s="94"/>
      <c r="I826" s="94"/>
      <c r="J826" s="94">
        <f>G826+H826+I826</f>
        <v>15.227999999999998</v>
      </c>
    </row>
    <row r="827" spans="1:10" x14ac:dyDescent="0.25">
      <c r="A827" s="90"/>
      <c r="B827" s="95"/>
      <c r="C827" s="96" t="s">
        <v>155</v>
      </c>
      <c r="D827" s="95"/>
      <c r="E827" s="94">
        <v>0</v>
      </c>
      <c r="F827" s="97">
        <v>1.6535</v>
      </c>
      <c r="G827" s="94">
        <f>SUM(G825:G826)*F827</f>
        <v>34.029029999999999</v>
      </c>
      <c r="H827" s="94"/>
      <c r="I827" s="94"/>
      <c r="J827" s="94">
        <v>0</v>
      </c>
    </row>
    <row r="828" spans="1:10" x14ac:dyDescent="0.25">
      <c r="A828" s="90"/>
      <c r="B828" s="95"/>
      <c r="C828" s="96" t="s">
        <v>156</v>
      </c>
      <c r="D828" s="95"/>
      <c r="E828" s="94">
        <v>0</v>
      </c>
      <c r="F828" s="97">
        <v>0.68989999999999996</v>
      </c>
      <c r="G828" s="94">
        <v>0</v>
      </c>
      <c r="H828" s="94"/>
      <c r="I828" s="94"/>
      <c r="J828" s="94">
        <v>0</v>
      </c>
    </row>
    <row r="829" spans="1:10" x14ac:dyDescent="0.25">
      <c r="A829" s="90"/>
      <c r="B829" s="95"/>
      <c r="C829" s="96" t="s">
        <v>157</v>
      </c>
      <c r="D829" s="95"/>
      <c r="E829" s="94"/>
      <c r="F829" s="97"/>
      <c r="G829" s="94">
        <f>SUM(G824:G828)</f>
        <v>54.609029999999997</v>
      </c>
      <c r="H829" s="94">
        <f>SUM(H824:H828)</f>
        <v>68</v>
      </c>
      <c r="I829" s="94">
        <f>SUM(I824:I828)</f>
        <v>0</v>
      </c>
      <c r="J829" s="94">
        <f>G829+H829+I829</f>
        <v>122.60902999999999</v>
      </c>
    </row>
    <row r="830" spans="1:10" x14ac:dyDescent="0.25">
      <c r="A830" s="90"/>
      <c r="B830" s="95"/>
      <c r="C830" s="96" t="s">
        <v>158</v>
      </c>
      <c r="D830" s="95"/>
      <c r="E830" s="94"/>
      <c r="F830" s="97"/>
      <c r="G830" s="94">
        <f>G829*0.305</f>
        <v>16.65575415</v>
      </c>
      <c r="H830" s="94">
        <f>H829*0.305</f>
        <v>20.74</v>
      </c>
      <c r="I830" s="94">
        <f>I829*0.305</f>
        <v>0</v>
      </c>
      <c r="J830" s="94">
        <f>G830+H830+I830</f>
        <v>37.395754150000002</v>
      </c>
    </row>
    <row r="831" spans="1:10" x14ac:dyDescent="0.25">
      <c r="A831" s="90"/>
      <c r="B831" s="95"/>
      <c r="C831" s="96" t="s">
        <v>159</v>
      </c>
      <c r="D831" s="95"/>
      <c r="E831" s="94"/>
      <c r="F831" s="97"/>
      <c r="G831" s="94">
        <f>SUM(G829:G830)</f>
        <v>71.264784149999997</v>
      </c>
      <c r="H831" s="94">
        <f>SUM(H829:H830)</f>
        <v>88.74</v>
      </c>
      <c r="I831" s="94">
        <f>SUM(I829:I830)</f>
        <v>0</v>
      </c>
      <c r="J831" s="94">
        <f>G831+H831+I831</f>
        <v>160.00478414999998</v>
      </c>
    </row>
    <row r="832" spans="1:10" x14ac:dyDescent="0.25">
      <c r="A832" s="107"/>
      <c r="B832" s="95"/>
      <c r="C832" s="96"/>
      <c r="D832" s="95"/>
      <c r="E832" s="94"/>
      <c r="F832" s="97"/>
      <c r="G832" s="94"/>
      <c r="H832" s="94"/>
      <c r="I832" s="94"/>
      <c r="J832" s="94"/>
    </row>
    <row r="833" spans="1:10" x14ac:dyDescent="0.25">
      <c r="A833" s="84"/>
      <c r="B833" s="85"/>
      <c r="C833" s="86" t="s">
        <v>551</v>
      </c>
      <c r="D833" s="87" t="s">
        <v>2</v>
      </c>
      <c r="E833" s="88"/>
      <c r="F833" s="89"/>
      <c r="G833" s="88"/>
      <c r="H833" s="88"/>
      <c r="I833" s="88"/>
      <c r="J833" s="88"/>
    </row>
    <row r="834" spans="1:10" x14ac:dyDescent="0.25">
      <c r="A834" s="90"/>
      <c r="B834" s="91" t="s">
        <v>560</v>
      </c>
      <c r="C834" s="92" t="s">
        <v>551</v>
      </c>
      <c r="D834" s="91" t="s">
        <v>178</v>
      </c>
      <c r="E834" s="124">
        <v>38</v>
      </c>
      <c r="F834" s="93" t="s">
        <v>196</v>
      </c>
      <c r="G834" s="94"/>
      <c r="H834" s="94">
        <f>E834*F834</f>
        <v>38</v>
      </c>
      <c r="I834" s="94"/>
      <c r="J834" s="94">
        <f>G834+H834+I834</f>
        <v>38</v>
      </c>
    </row>
    <row r="835" spans="1:10" x14ac:dyDescent="0.25">
      <c r="A835" s="90"/>
      <c r="B835" s="91" t="s">
        <v>169</v>
      </c>
      <c r="C835" s="92" t="s">
        <v>168</v>
      </c>
      <c r="D835" s="91" t="s">
        <v>154</v>
      </c>
      <c r="E835" s="124">
        <v>8.92</v>
      </c>
      <c r="F835" s="97">
        <v>0.6</v>
      </c>
      <c r="G835" s="94">
        <f>E835*F835</f>
        <v>5.3519999999999994</v>
      </c>
      <c r="H835" s="94"/>
      <c r="I835" s="94"/>
      <c r="J835" s="94">
        <f>G835+H835+I835</f>
        <v>5.3519999999999994</v>
      </c>
    </row>
    <row r="836" spans="1:10" x14ac:dyDescent="0.25">
      <c r="A836" s="90"/>
      <c r="B836" s="95" t="s">
        <v>162</v>
      </c>
      <c r="C836" s="96" t="s">
        <v>163</v>
      </c>
      <c r="D836" s="95" t="s">
        <v>154</v>
      </c>
      <c r="E836" s="125">
        <v>12.69</v>
      </c>
      <c r="F836" s="97">
        <v>1.2</v>
      </c>
      <c r="G836" s="94">
        <f>E836*F836</f>
        <v>15.227999999999998</v>
      </c>
      <c r="H836" s="94"/>
      <c r="I836" s="94"/>
      <c r="J836" s="94">
        <f>G836+H836+I836</f>
        <v>15.227999999999998</v>
      </c>
    </row>
    <row r="837" spans="1:10" x14ac:dyDescent="0.25">
      <c r="A837" s="90"/>
      <c r="B837" s="95"/>
      <c r="C837" s="96" t="s">
        <v>155</v>
      </c>
      <c r="D837" s="95"/>
      <c r="E837" s="94">
        <v>0</v>
      </c>
      <c r="F837" s="97">
        <v>1.6535</v>
      </c>
      <c r="G837" s="94">
        <f>SUM(G835:G836)*F837</f>
        <v>34.029029999999999</v>
      </c>
      <c r="H837" s="94"/>
      <c r="I837" s="94"/>
      <c r="J837" s="94">
        <v>0</v>
      </c>
    </row>
    <row r="838" spans="1:10" x14ac:dyDescent="0.25">
      <c r="A838" s="90"/>
      <c r="B838" s="95"/>
      <c r="C838" s="96" t="s">
        <v>156</v>
      </c>
      <c r="D838" s="95"/>
      <c r="E838" s="94">
        <v>0</v>
      </c>
      <c r="F838" s="97">
        <v>0.68989999999999996</v>
      </c>
      <c r="G838" s="94">
        <v>0</v>
      </c>
      <c r="H838" s="94"/>
      <c r="I838" s="94"/>
      <c r="J838" s="94">
        <v>0</v>
      </c>
    </row>
    <row r="839" spans="1:10" x14ac:dyDescent="0.25">
      <c r="A839" s="90"/>
      <c r="B839" s="95"/>
      <c r="C839" s="96" t="s">
        <v>157</v>
      </c>
      <c r="D839" s="95"/>
      <c r="E839" s="94"/>
      <c r="F839" s="97"/>
      <c r="G839" s="94">
        <f>SUM(G834:G838)</f>
        <v>54.609029999999997</v>
      </c>
      <c r="H839" s="94">
        <f>SUM(H834:H838)</f>
        <v>38</v>
      </c>
      <c r="I839" s="94">
        <f>SUM(I834:I838)</f>
        <v>0</v>
      </c>
      <c r="J839" s="94">
        <f>G839+H839+I839</f>
        <v>92.60902999999999</v>
      </c>
    </row>
    <row r="840" spans="1:10" x14ac:dyDescent="0.25">
      <c r="A840" s="90"/>
      <c r="B840" s="95"/>
      <c r="C840" s="96" t="s">
        <v>158</v>
      </c>
      <c r="D840" s="95"/>
      <c r="E840" s="94"/>
      <c r="F840" s="97"/>
      <c r="G840" s="94">
        <f>G839*0.305</f>
        <v>16.65575415</v>
      </c>
      <c r="H840" s="94">
        <f>H839*0.305</f>
        <v>11.59</v>
      </c>
      <c r="I840" s="94">
        <f>I839*0.305</f>
        <v>0</v>
      </c>
      <c r="J840" s="94">
        <f>G840+H840+I840</f>
        <v>28.24575415</v>
      </c>
    </row>
    <row r="841" spans="1:10" x14ac:dyDescent="0.25">
      <c r="A841" s="90"/>
      <c r="B841" s="95"/>
      <c r="C841" s="96" t="s">
        <v>159</v>
      </c>
      <c r="D841" s="95"/>
      <c r="E841" s="94"/>
      <c r="F841" s="97"/>
      <c r="G841" s="94">
        <f>SUM(G839:G840)</f>
        <v>71.264784149999997</v>
      </c>
      <c r="H841" s="94">
        <f>SUM(H839:H840)</f>
        <v>49.59</v>
      </c>
      <c r="I841" s="94">
        <f>SUM(I839:I840)</f>
        <v>0</v>
      </c>
      <c r="J841" s="94">
        <f>G841+H841+I841</f>
        <v>120.85478415</v>
      </c>
    </row>
    <row r="842" spans="1:10" x14ac:dyDescent="0.25">
      <c r="A842" s="107"/>
      <c r="B842" s="95"/>
      <c r="C842" s="96"/>
      <c r="D842" s="95"/>
      <c r="E842" s="94"/>
      <c r="F842" s="97"/>
      <c r="G842" s="94"/>
      <c r="H842" s="94"/>
      <c r="I842" s="94"/>
      <c r="J842" s="94"/>
    </row>
    <row r="843" spans="1:10" x14ac:dyDescent="0.25">
      <c r="A843" s="84"/>
      <c r="B843" s="85"/>
      <c r="C843" s="86" t="s">
        <v>552</v>
      </c>
      <c r="D843" s="87" t="s">
        <v>2</v>
      </c>
      <c r="E843" s="88"/>
      <c r="F843" s="89"/>
      <c r="G843" s="88"/>
      <c r="H843" s="88"/>
      <c r="I843" s="88"/>
      <c r="J843" s="88"/>
    </row>
    <row r="844" spans="1:10" x14ac:dyDescent="0.25">
      <c r="A844" s="90"/>
      <c r="B844" s="91" t="s">
        <v>561</v>
      </c>
      <c r="C844" s="92" t="s">
        <v>552</v>
      </c>
      <c r="D844" s="91" t="s">
        <v>178</v>
      </c>
      <c r="E844" s="124">
        <v>29</v>
      </c>
      <c r="F844" s="93" t="s">
        <v>196</v>
      </c>
      <c r="G844" s="94"/>
      <c r="H844" s="94">
        <f>E844*F844</f>
        <v>29</v>
      </c>
      <c r="I844" s="94"/>
      <c r="J844" s="94">
        <f>G844+H844+I844</f>
        <v>29</v>
      </c>
    </row>
    <row r="845" spans="1:10" x14ac:dyDescent="0.25">
      <c r="A845" s="90"/>
      <c r="B845" s="91" t="s">
        <v>169</v>
      </c>
      <c r="C845" s="92" t="s">
        <v>168</v>
      </c>
      <c r="D845" s="91" t="s">
        <v>154</v>
      </c>
      <c r="E845" s="124">
        <v>8.92</v>
      </c>
      <c r="F845" s="97">
        <v>0.6</v>
      </c>
      <c r="G845" s="94">
        <f>E845*F845</f>
        <v>5.3519999999999994</v>
      </c>
      <c r="H845" s="94"/>
      <c r="I845" s="94"/>
      <c r="J845" s="94">
        <f>G845+H845+I845</f>
        <v>5.3519999999999994</v>
      </c>
    </row>
    <row r="846" spans="1:10" x14ac:dyDescent="0.25">
      <c r="A846" s="90"/>
      <c r="B846" s="95" t="s">
        <v>162</v>
      </c>
      <c r="C846" s="96" t="s">
        <v>163</v>
      </c>
      <c r="D846" s="95" t="s">
        <v>154</v>
      </c>
      <c r="E846" s="125">
        <v>12.69</v>
      </c>
      <c r="F846" s="97">
        <v>1.2</v>
      </c>
      <c r="G846" s="94">
        <f>E846*F846</f>
        <v>15.227999999999998</v>
      </c>
      <c r="H846" s="94"/>
      <c r="I846" s="94"/>
      <c r="J846" s="94">
        <f>G846+H846+I846</f>
        <v>15.227999999999998</v>
      </c>
    </row>
    <row r="847" spans="1:10" x14ac:dyDescent="0.25">
      <c r="A847" s="90"/>
      <c r="B847" s="95"/>
      <c r="C847" s="96" t="s">
        <v>155</v>
      </c>
      <c r="D847" s="95"/>
      <c r="E847" s="94">
        <v>0</v>
      </c>
      <c r="F847" s="97">
        <v>1.6535</v>
      </c>
      <c r="G847" s="94">
        <f>SUM(G845:G846)*F847</f>
        <v>34.029029999999999</v>
      </c>
      <c r="H847" s="94"/>
      <c r="I847" s="94"/>
      <c r="J847" s="94">
        <v>0</v>
      </c>
    </row>
    <row r="848" spans="1:10" x14ac:dyDescent="0.25">
      <c r="A848" s="90"/>
      <c r="B848" s="95"/>
      <c r="C848" s="96" t="s">
        <v>156</v>
      </c>
      <c r="D848" s="95"/>
      <c r="E848" s="94">
        <v>0</v>
      </c>
      <c r="F848" s="97">
        <v>0.68989999999999996</v>
      </c>
      <c r="G848" s="94">
        <v>0</v>
      </c>
      <c r="H848" s="94"/>
      <c r="I848" s="94"/>
      <c r="J848" s="94">
        <v>0</v>
      </c>
    </row>
    <row r="849" spans="1:10" x14ac:dyDescent="0.25">
      <c r="A849" s="90"/>
      <c r="B849" s="95"/>
      <c r="C849" s="96" t="s">
        <v>157</v>
      </c>
      <c r="D849" s="95"/>
      <c r="E849" s="94"/>
      <c r="F849" s="97"/>
      <c r="G849" s="94">
        <f>SUM(G844:G848)</f>
        <v>54.609029999999997</v>
      </c>
      <c r="H849" s="94">
        <f>SUM(H844:H848)</f>
        <v>29</v>
      </c>
      <c r="I849" s="94">
        <f>SUM(I844:I848)</f>
        <v>0</v>
      </c>
      <c r="J849" s="94">
        <f>G849+H849+I849</f>
        <v>83.60902999999999</v>
      </c>
    </row>
    <row r="850" spans="1:10" x14ac:dyDescent="0.25">
      <c r="A850" s="90"/>
      <c r="B850" s="95"/>
      <c r="C850" s="96" t="s">
        <v>158</v>
      </c>
      <c r="D850" s="95"/>
      <c r="E850" s="94"/>
      <c r="F850" s="97"/>
      <c r="G850" s="94">
        <f>G849*0.305</f>
        <v>16.65575415</v>
      </c>
      <c r="H850" s="94">
        <f>H849*0.305</f>
        <v>8.8450000000000006</v>
      </c>
      <c r="I850" s="94">
        <f>I849*0.305</f>
        <v>0</v>
      </c>
      <c r="J850" s="94">
        <f>G850+H850+I850</f>
        <v>25.500754149999999</v>
      </c>
    </row>
    <row r="851" spans="1:10" x14ac:dyDescent="0.25">
      <c r="A851" s="90"/>
      <c r="B851" s="95"/>
      <c r="C851" s="96" t="s">
        <v>159</v>
      </c>
      <c r="D851" s="95"/>
      <c r="E851" s="94"/>
      <c r="F851" s="97"/>
      <c r="G851" s="94">
        <f>SUM(G849:G850)</f>
        <v>71.264784149999997</v>
      </c>
      <c r="H851" s="94">
        <f>SUM(H849:H850)</f>
        <v>37.844999999999999</v>
      </c>
      <c r="I851" s="94">
        <f>SUM(I849:I850)</f>
        <v>0</v>
      </c>
      <c r="J851" s="94">
        <f>G851+H851+I851</f>
        <v>109.10978415</v>
      </c>
    </row>
    <row r="852" spans="1:10" x14ac:dyDescent="0.25">
      <c r="A852" s="107"/>
      <c r="B852" s="95"/>
      <c r="C852" s="96"/>
      <c r="D852" s="95"/>
      <c r="E852" s="94"/>
      <c r="F852" s="97"/>
      <c r="G852" s="94"/>
      <c r="H852" s="94"/>
      <c r="I852" s="94"/>
      <c r="J852" s="94"/>
    </row>
    <row r="853" spans="1:10" x14ac:dyDescent="0.25">
      <c r="A853" s="84"/>
      <c r="B853" s="85"/>
      <c r="C853" s="86" t="s">
        <v>563</v>
      </c>
      <c r="D853" s="87" t="s">
        <v>184</v>
      </c>
      <c r="E853" s="88"/>
      <c r="F853" s="89"/>
      <c r="G853" s="88"/>
      <c r="H853" s="88"/>
      <c r="I853" s="88"/>
      <c r="J853" s="88"/>
    </row>
    <row r="854" spans="1:10" ht="47.25" x14ac:dyDescent="0.25">
      <c r="A854" s="90"/>
      <c r="B854" s="91" t="s">
        <v>564</v>
      </c>
      <c r="C854" s="92" t="s">
        <v>565</v>
      </c>
      <c r="D854" s="91" t="s">
        <v>184</v>
      </c>
      <c r="E854" s="124">
        <v>23.39</v>
      </c>
      <c r="F854" s="93" t="s">
        <v>206</v>
      </c>
      <c r="G854" s="94"/>
      <c r="H854" s="94">
        <f>E854*F854</f>
        <v>24.5595</v>
      </c>
      <c r="I854" s="94"/>
      <c r="J854" s="94">
        <f>G854+H854+I854</f>
        <v>24.5595</v>
      </c>
    </row>
    <row r="855" spans="1:10" ht="47.25" x14ac:dyDescent="0.25">
      <c r="A855" s="90"/>
      <c r="B855" s="91" t="s">
        <v>197</v>
      </c>
      <c r="C855" s="92" t="s">
        <v>198</v>
      </c>
      <c r="D855" s="91" t="s">
        <v>184</v>
      </c>
      <c r="E855" s="124">
        <v>0.96</v>
      </c>
      <c r="F855" s="93" t="s">
        <v>189</v>
      </c>
      <c r="G855" s="94"/>
      <c r="H855" s="94">
        <f>E855*F855</f>
        <v>1.92</v>
      </c>
      <c r="I855" s="94"/>
      <c r="J855" s="94">
        <f>G855+H855+I855</f>
        <v>1.92</v>
      </c>
    </row>
    <row r="856" spans="1:10" ht="47.25" x14ac:dyDescent="0.25">
      <c r="A856" s="90"/>
      <c r="B856" s="91" t="s">
        <v>566</v>
      </c>
      <c r="C856" s="92" t="s">
        <v>567</v>
      </c>
      <c r="D856" s="91" t="s">
        <v>178</v>
      </c>
      <c r="E856" s="124">
        <v>13.32</v>
      </c>
      <c r="F856" s="93" t="s">
        <v>568</v>
      </c>
      <c r="G856" s="94"/>
      <c r="H856" s="94">
        <f>E856*F856</f>
        <v>4.4395559999999996</v>
      </c>
      <c r="I856" s="94"/>
      <c r="J856" s="94">
        <f>G856+H856+I856</f>
        <v>4.4395559999999996</v>
      </c>
    </row>
    <row r="857" spans="1:10" x14ac:dyDescent="0.25">
      <c r="A857" s="90"/>
      <c r="B857" s="91" t="s">
        <v>169</v>
      </c>
      <c r="C857" s="92" t="s">
        <v>168</v>
      </c>
      <c r="D857" s="91" t="s">
        <v>154</v>
      </c>
      <c r="E857" s="124">
        <v>8.92</v>
      </c>
      <c r="F857" s="97" t="s">
        <v>569</v>
      </c>
      <c r="G857" s="94">
        <f>E857*F857</f>
        <v>2.5163320000000002</v>
      </c>
      <c r="H857" s="94"/>
      <c r="I857" s="94"/>
      <c r="J857" s="94">
        <f>G857+H857+I857</f>
        <v>2.5163320000000002</v>
      </c>
    </row>
    <row r="858" spans="1:10" x14ac:dyDescent="0.25">
      <c r="A858" s="90"/>
      <c r="B858" s="95" t="s">
        <v>162</v>
      </c>
      <c r="C858" s="96" t="s">
        <v>163</v>
      </c>
      <c r="D858" s="95" t="s">
        <v>154</v>
      </c>
      <c r="E858" s="125">
        <v>12.69</v>
      </c>
      <c r="F858" s="97" t="s">
        <v>569</v>
      </c>
      <c r="G858" s="94">
        <f>E858*F858</f>
        <v>3.5798490000000003</v>
      </c>
      <c r="H858" s="94"/>
      <c r="I858" s="94"/>
      <c r="J858" s="94">
        <f>G858+H858+I858</f>
        <v>3.5798490000000003</v>
      </c>
    </row>
    <row r="859" spans="1:10" x14ac:dyDescent="0.25">
      <c r="A859" s="90"/>
      <c r="B859" s="95"/>
      <c r="C859" s="96" t="s">
        <v>155</v>
      </c>
      <c r="D859" s="95"/>
      <c r="E859" s="94">
        <v>0</v>
      </c>
      <c r="F859" s="97">
        <v>1.6535</v>
      </c>
      <c r="G859" s="94">
        <f>SUM(G857:G858)*F859</f>
        <v>10.080035283500001</v>
      </c>
      <c r="H859" s="94"/>
      <c r="I859" s="94"/>
      <c r="J859" s="94">
        <v>0</v>
      </c>
    </row>
    <row r="860" spans="1:10" x14ac:dyDescent="0.25">
      <c r="A860" s="90"/>
      <c r="B860" s="95"/>
      <c r="C860" s="96" t="s">
        <v>156</v>
      </c>
      <c r="D860" s="95"/>
      <c r="E860" s="94">
        <v>0</v>
      </c>
      <c r="F860" s="97">
        <v>0.68989999999999996</v>
      </c>
      <c r="G860" s="94">
        <v>0</v>
      </c>
      <c r="H860" s="94"/>
      <c r="I860" s="94"/>
      <c r="J860" s="94">
        <v>0</v>
      </c>
    </row>
    <row r="861" spans="1:10" x14ac:dyDescent="0.25">
      <c r="A861" s="90"/>
      <c r="B861" s="95"/>
      <c r="C861" s="96" t="s">
        <v>157</v>
      </c>
      <c r="D861" s="95"/>
      <c r="E861" s="94"/>
      <c r="F861" s="97"/>
      <c r="G861" s="94">
        <f>SUM(G854:G860)</f>
        <v>16.176216283500001</v>
      </c>
      <c r="H861" s="94">
        <f>SUM(H854:H860)</f>
        <v>30.919056000000001</v>
      </c>
      <c r="I861" s="94">
        <f>SUM(I854:I860)</f>
        <v>0</v>
      </c>
      <c r="J861" s="94">
        <f>G861+H861+I861</f>
        <v>47.095272283500002</v>
      </c>
    </row>
    <row r="862" spans="1:10" x14ac:dyDescent="0.25">
      <c r="A862" s="90"/>
      <c r="B862" s="95"/>
      <c r="C862" s="96" t="s">
        <v>158</v>
      </c>
      <c r="D862" s="95"/>
      <c r="E862" s="94"/>
      <c r="F862" s="97"/>
      <c r="G862" s="94">
        <f>G861*0.305</f>
        <v>4.9337459664674999</v>
      </c>
      <c r="H862" s="94">
        <f>H861*0.305</f>
        <v>9.4303120800000002</v>
      </c>
      <c r="I862" s="94">
        <f>I861*0.305</f>
        <v>0</v>
      </c>
      <c r="J862" s="94">
        <f>G862+H862+I862</f>
        <v>14.3640580464675</v>
      </c>
    </row>
    <row r="863" spans="1:10" x14ac:dyDescent="0.25">
      <c r="A863" s="90"/>
      <c r="B863" s="95"/>
      <c r="C863" s="96" t="s">
        <v>159</v>
      </c>
      <c r="D863" s="95"/>
      <c r="E863" s="94"/>
      <c r="F863" s="97"/>
      <c r="G863" s="94">
        <f>SUM(G861:G862)</f>
        <v>21.109962249967502</v>
      </c>
      <c r="H863" s="94">
        <f>SUM(H861:H862)</f>
        <v>40.349368080000005</v>
      </c>
      <c r="I863" s="94">
        <f>SUM(I861:I862)</f>
        <v>0</v>
      </c>
      <c r="J863" s="94">
        <f>G863+H863+I863</f>
        <v>61.459330329967507</v>
      </c>
    </row>
    <row r="864" spans="1:10" x14ac:dyDescent="0.25">
      <c r="A864" s="107"/>
      <c r="B864" s="95"/>
      <c r="C864" s="96"/>
      <c r="D864" s="95"/>
      <c r="E864" s="94"/>
      <c r="F864" s="97"/>
      <c r="G864" s="94"/>
      <c r="H864" s="94"/>
      <c r="I864" s="94"/>
      <c r="J864" s="94"/>
    </row>
    <row r="865" spans="1:10" x14ac:dyDescent="0.25">
      <c r="A865" s="84"/>
      <c r="B865" s="85"/>
      <c r="C865" s="86" t="s">
        <v>571</v>
      </c>
      <c r="D865" s="87" t="s">
        <v>184</v>
      </c>
      <c r="E865" s="88"/>
      <c r="F865" s="89"/>
      <c r="G865" s="88"/>
      <c r="H865" s="88"/>
      <c r="I865" s="88"/>
      <c r="J865" s="88"/>
    </row>
    <row r="866" spans="1:10" ht="47.25" x14ac:dyDescent="0.25">
      <c r="A866" s="90"/>
      <c r="B866" s="91" t="s">
        <v>572</v>
      </c>
      <c r="C866" s="92" t="s">
        <v>573</v>
      </c>
      <c r="D866" s="91" t="s">
        <v>184</v>
      </c>
      <c r="E866" s="124">
        <v>23.02</v>
      </c>
      <c r="F866" s="93" t="s">
        <v>206</v>
      </c>
      <c r="G866" s="94"/>
      <c r="H866" s="94">
        <f>E866*F866</f>
        <v>24.170999999999999</v>
      </c>
      <c r="I866" s="94"/>
      <c r="J866" s="94">
        <f>G866+H866+I866</f>
        <v>24.170999999999999</v>
      </c>
    </row>
    <row r="867" spans="1:10" ht="47.25" x14ac:dyDescent="0.25">
      <c r="A867" s="90"/>
      <c r="B867" s="91" t="s">
        <v>197</v>
      </c>
      <c r="C867" s="92" t="s">
        <v>198</v>
      </c>
      <c r="D867" s="91" t="s">
        <v>184</v>
      </c>
      <c r="E867" s="124">
        <v>0.96</v>
      </c>
      <c r="F867" s="93" t="s">
        <v>189</v>
      </c>
      <c r="G867" s="94"/>
      <c r="H867" s="94">
        <f>E867*F867</f>
        <v>1.92</v>
      </c>
      <c r="I867" s="94"/>
      <c r="J867" s="94">
        <f>G867+H867+I867</f>
        <v>1.92</v>
      </c>
    </row>
    <row r="868" spans="1:10" ht="47.25" x14ac:dyDescent="0.25">
      <c r="A868" s="90"/>
      <c r="B868" s="91" t="s">
        <v>574</v>
      </c>
      <c r="C868" s="92" t="s">
        <v>575</v>
      </c>
      <c r="D868" s="91" t="s">
        <v>178</v>
      </c>
      <c r="E868" s="124">
        <v>10.71</v>
      </c>
      <c r="F868" s="93" t="s">
        <v>568</v>
      </c>
      <c r="G868" s="94"/>
      <c r="H868" s="94">
        <f>E868*F868</f>
        <v>3.5696430000000001</v>
      </c>
      <c r="I868" s="94"/>
      <c r="J868" s="94">
        <f>G868+H868+I868</f>
        <v>3.5696430000000001</v>
      </c>
    </row>
    <row r="869" spans="1:10" x14ac:dyDescent="0.25">
      <c r="A869" s="90"/>
      <c r="B869" s="91" t="s">
        <v>169</v>
      </c>
      <c r="C869" s="92" t="s">
        <v>168</v>
      </c>
      <c r="D869" s="91" t="s">
        <v>154</v>
      </c>
      <c r="E869" s="124">
        <v>8.92</v>
      </c>
      <c r="F869" s="97" t="s">
        <v>207</v>
      </c>
      <c r="G869" s="94">
        <f>E869*F869</f>
        <v>2.2032400000000001</v>
      </c>
      <c r="H869" s="94"/>
      <c r="I869" s="94"/>
      <c r="J869" s="94">
        <f>G869+H869+I869</f>
        <v>2.2032400000000001</v>
      </c>
    </row>
    <row r="870" spans="1:10" x14ac:dyDescent="0.25">
      <c r="A870" s="90"/>
      <c r="B870" s="95" t="s">
        <v>162</v>
      </c>
      <c r="C870" s="96" t="s">
        <v>163</v>
      </c>
      <c r="D870" s="95" t="s">
        <v>154</v>
      </c>
      <c r="E870" s="125">
        <v>12.69</v>
      </c>
      <c r="F870" s="97" t="s">
        <v>207</v>
      </c>
      <c r="G870" s="94">
        <f>E870*F870</f>
        <v>3.13443</v>
      </c>
      <c r="H870" s="94"/>
      <c r="I870" s="94"/>
      <c r="J870" s="94">
        <f>G870+H870+I870</f>
        <v>3.13443</v>
      </c>
    </row>
    <row r="871" spans="1:10" x14ac:dyDescent="0.25">
      <c r="A871" s="90"/>
      <c r="B871" s="95"/>
      <c r="C871" s="96" t="s">
        <v>155</v>
      </c>
      <c r="D871" s="95"/>
      <c r="E871" s="94">
        <v>0</v>
      </c>
      <c r="F871" s="97">
        <v>1.6535</v>
      </c>
      <c r="G871" s="94">
        <f>SUM(G869:G870)*F871</f>
        <v>8.8258373450000001</v>
      </c>
      <c r="H871" s="94"/>
      <c r="I871" s="94"/>
      <c r="J871" s="94">
        <v>0</v>
      </c>
    </row>
    <row r="872" spans="1:10" x14ac:dyDescent="0.25">
      <c r="A872" s="90"/>
      <c r="B872" s="95"/>
      <c r="C872" s="96" t="s">
        <v>156</v>
      </c>
      <c r="D872" s="95"/>
      <c r="E872" s="94">
        <v>0</v>
      </c>
      <c r="F872" s="97">
        <v>0.68989999999999996</v>
      </c>
      <c r="G872" s="94">
        <v>0</v>
      </c>
      <c r="H872" s="94"/>
      <c r="I872" s="94"/>
      <c r="J872" s="94">
        <v>0</v>
      </c>
    </row>
    <row r="873" spans="1:10" x14ac:dyDescent="0.25">
      <c r="A873" s="90"/>
      <c r="B873" s="95"/>
      <c r="C873" s="96" t="s">
        <v>157</v>
      </c>
      <c r="D873" s="95"/>
      <c r="E873" s="94"/>
      <c r="F873" s="97"/>
      <c r="G873" s="94">
        <f>SUM(G866:G872)</f>
        <v>14.163507344999999</v>
      </c>
      <c r="H873" s="94">
        <f>SUM(H866:H872)</f>
        <v>29.660643</v>
      </c>
      <c r="I873" s="94">
        <f>SUM(I866:I872)</f>
        <v>0</v>
      </c>
      <c r="J873" s="94">
        <f>G873+H873+I873</f>
        <v>43.824150345</v>
      </c>
    </row>
    <row r="874" spans="1:10" x14ac:dyDescent="0.25">
      <c r="A874" s="90"/>
      <c r="B874" s="95"/>
      <c r="C874" s="96" t="s">
        <v>158</v>
      </c>
      <c r="D874" s="95"/>
      <c r="E874" s="94"/>
      <c r="F874" s="97"/>
      <c r="G874" s="94">
        <f>G873*0.305</f>
        <v>4.3198697402249993</v>
      </c>
      <c r="H874" s="94">
        <f>H873*0.305</f>
        <v>9.0464961150000001</v>
      </c>
      <c r="I874" s="94">
        <f>I873*0.305</f>
        <v>0</v>
      </c>
      <c r="J874" s="94">
        <f>G874+H874+I874</f>
        <v>13.366365855224998</v>
      </c>
    </row>
    <row r="875" spans="1:10" x14ac:dyDescent="0.25">
      <c r="A875" s="90"/>
      <c r="B875" s="95"/>
      <c r="C875" s="96" t="s">
        <v>159</v>
      </c>
      <c r="D875" s="95"/>
      <c r="E875" s="94"/>
      <c r="F875" s="97"/>
      <c r="G875" s="94">
        <f>SUM(G873:G874)</f>
        <v>18.483377085224998</v>
      </c>
      <c r="H875" s="94">
        <f>SUM(H873:H874)</f>
        <v>38.707139115000004</v>
      </c>
      <c r="I875" s="94">
        <f>SUM(I873:I874)</f>
        <v>0</v>
      </c>
      <c r="J875" s="94">
        <f>G875+H875+I875</f>
        <v>57.190516200225005</v>
      </c>
    </row>
    <row r="876" spans="1:10" x14ac:dyDescent="0.25">
      <c r="A876" s="107"/>
      <c r="B876" s="95"/>
      <c r="C876" s="96"/>
      <c r="D876" s="95"/>
      <c r="E876" s="94"/>
      <c r="F876" s="97"/>
      <c r="G876" s="94"/>
      <c r="H876" s="94"/>
      <c r="I876" s="94"/>
      <c r="J876" s="94"/>
    </row>
    <row r="877" spans="1:10" x14ac:dyDescent="0.25">
      <c r="A877" s="84"/>
      <c r="B877" s="85"/>
      <c r="C877" s="86" t="s">
        <v>576</v>
      </c>
      <c r="D877" s="87" t="s">
        <v>184</v>
      </c>
      <c r="E877" s="88"/>
      <c r="F877" s="89"/>
      <c r="G877" s="88"/>
      <c r="H877" s="88"/>
      <c r="I877" s="88"/>
      <c r="J877" s="88"/>
    </row>
    <row r="878" spans="1:10" ht="47.25" x14ac:dyDescent="0.25">
      <c r="A878" s="90"/>
      <c r="B878" s="91" t="s">
        <v>578</v>
      </c>
      <c r="C878" s="92" t="s">
        <v>579</v>
      </c>
      <c r="D878" s="91" t="s">
        <v>184</v>
      </c>
      <c r="E878" s="124">
        <v>11.96</v>
      </c>
      <c r="F878" s="93" t="s">
        <v>206</v>
      </c>
      <c r="G878" s="94"/>
      <c r="H878" s="94">
        <f>E878*F878</f>
        <v>12.558000000000002</v>
      </c>
      <c r="I878" s="94"/>
      <c r="J878" s="94">
        <f>G878+H878+I878</f>
        <v>12.558000000000002</v>
      </c>
    </row>
    <row r="879" spans="1:10" ht="47.25" x14ac:dyDescent="0.25">
      <c r="A879" s="90"/>
      <c r="B879" s="91" t="s">
        <v>197</v>
      </c>
      <c r="C879" s="92" t="s">
        <v>198</v>
      </c>
      <c r="D879" s="91" t="s">
        <v>184</v>
      </c>
      <c r="E879" s="124">
        <v>0.96</v>
      </c>
      <c r="F879" s="93" t="s">
        <v>189</v>
      </c>
      <c r="G879" s="94"/>
      <c r="H879" s="94">
        <f>E879*F879</f>
        <v>1.92</v>
      </c>
      <c r="I879" s="94"/>
      <c r="J879" s="94">
        <f>G879+H879+I879</f>
        <v>1.92</v>
      </c>
    </row>
    <row r="880" spans="1:10" ht="47.25" x14ac:dyDescent="0.25">
      <c r="A880" s="90"/>
      <c r="B880" s="91" t="s">
        <v>580</v>
      </c>
      <c r="C880" s="92" t="s">
        <v>581</v>
      </c>
      <c r="D880" s="91" t="s">
        <v>178</v>
      </c>
      <c r="E880" s="124">
        <v>8.2899999999999991</v>
      </c>
      <c r="F880" s="93" t="s">
        <v>568</v>
      </c>
      <c r="G880" s="94"/>
      <c r="H880" s="94">
        <f>E880*F880</f>
        <v>2.7630569999999994</v>
      </c>
      <c r="I880" s="94"/>
      <c r="J880" s="94">
        <f>G880+H880+I880</f>
        <v>2.7630569999999994</v>
      </c>
    </row>
    <row r="881" spans="1:10" x14ac:dyDescent="0.25">
      <c r="A881" s="90"/>
      <c r="B881" s="91" t="s">
        <v>169</v>
      </c>
      <c r="C881" s="92" t="s">
        <v>168</v>
      </c>
      <c r="D881" s="91" t="s">
        <v>154</v>
      </c>
      <c r="E881" s="124">
        <v>8.92</v>
      </c>
      <c r="F881" s="97" t="s">
        <v>582</v>
      </c>
      <c r="G881" s="94">
        <f>E881*F881</f>
        <v>1.9293959999999999</v>
      </c>
      <c r="H881" s="94"/>
      <c r="I881" s="94"/>
      <c r="J881" s="94">
        <f>G881+H881+I881</f>
        <v>1.9293959999999999</v>
      </c>
    </row>
    <row r="882" spans="1:10" x14ac:dyDescent="0.25">
      <c r="A882" s="90"/>
      <c r="B882" s="95" t="s">
        <v>162</v>
      </c>
      <c r="C882" s="96" t="s">
        <v>163</v>
      </c>
      <c r="D882" s="95" t="s">
        <v>154</v>
      </c>
      <c r="E882" s="125">
        <v>12.69</v>
      </c>
      <c r="F882" s="97" t="s">
        <v>582</v>
      </c>
      <c r="G882" s="94">
        <f>E882*F882</f>
        <v>2.7448469999999996</v>
      </c>
      <c r="H882" s="94"/>
      <c r="I882" s="94"/>
      <c r="J882" s="94">
        <f>G882+H882+I882</f>
        <v>2.7448469999999996</v>
      </c>
    </row>
    <row r="883" spans="1:10" x14ac:dyDescent="0.25">
      <c r="A883" s="90"/>
      <c r="B883" s="95"/>
      <c r="C883" s="96" t="s">
        <v>155</v>
      </c>
      <c r="D883" s="95"/>
      <c r="E883" s="94">
        <v>0</v>
      </c>
      <c r="F883" s="97">
        <v>1.6535</v>
      </c>
      <c r="G883" s="94">
        <f>SUM(G881:G882)*F883</f>
        <v>7.7288608004999997</v>
      </c>
      <c r="H883" s="94"/>
      <c r="I883" s="94"/>
      <c r="J883" s="94">
        <v>0</v>
      </c>
    </row>
    <row r="884" spans="1:10" x14ac:dyDescent="0.25">
      <c r="A884" s="90"/>
      <c r="B884" s="95"/>
      <c r="C884" s="96" t="s">
        <v>156</v>
      </c>
      <c r="D884" s="95"/>
      <c r="E884" s="94">
        <v>0</v>
      </c>
      <c r="F884" s="97">
        <v>0.68989999999999996</v>
      </c>
      <c r="G884" s="94">
        <v>0</v>
      </c>
      <c r="H884" s="94"/>
      <c r="I884" s="94"/>
      <c r="J884" s="94">
        <v>0</v>
      </c>
    </row>
    <row r="885" spans="1:10" x14ac:dyDescent="0.25">
      <c r="A885" s="90"/>
      <c r="B885" s="95"/>
      <c r="C885" s="96" t="s">
        <v>157</v>
      </c>
      <c r="D885" s="95"/>
      <c r="E885" s="94"/>
      <c r="F885" s="97"/>
      <c r="G885" s="94">
        <f>SUM(G878:G884)</f>
        <v>12.403103800499998</v>
      </c>
      <c r="H885" s="94">
        <f>SUM(H878:H884)</f>
        <v>17.241057000000001</v>
      </c>
      <c r="I885" s="94">
        <f>SUM(I878:I884)</f>
        <v>0</v>
      </c>
      <c r="J885" s="94">
        <f>G885+H885+I885</f>
        <v>29.6441608005</v>
      </c>
    </row>
    <row r="886" spans="1:10" x14ac:dyDescent="0.25">
      <c r="A886" s="90"/>
      <c r="B886" s="95"/>
      <c r="C886" s="96" t="s">
        <v>158</v>
      </c>
      <c r="D886" s="95"/>
      <c r="E886" s="94"/>
      <c r="F886" s="97"/>
      <c r="G886" s="94">
        <f>G885*0.305</f>
        <v>3.7829466591524996</v>
      </c>
      <c r="H886" s="94">
        <f>H885*0.305</f>
        <v>5.258522385</v>
      </c>
      <c r="I886" s="94">
        <f>I885*0.305</f>
        <v>0</v>
      </c>
      <c r="J886" s="94">
        <f>G886+H886+I886</f>
        <v>9.0414690441524996</v>
      </c>
    </row>
    <row r="887" spans="1:10" x14ac:dyDescent="0.25">
      <c r="A887" s="90"/>
      <c r="B887" s="95"/>
      <c r="C887" s="96" t="s">
        <v>159</v>
      </c>
      <c r="D887" s="95"/>
      <c r="E887" s="94"/>
      <c r="F887" s="97"/>
      <c r="G887" s="94">
        <f>SUM(G885:G886)</f>
        <v>16.186050459652499</v>
      </c>
      <c r="H887" s="94">
        <f>SUM(H885:H886)</f>
        <v>22.499579385000001</v>
      </c>
      <c r="I887" s="94">
        <f>SUM(I885:I886)</f>
        <v>0</v>
      </c>
      <c r="J887" s="94">
        <f>G887+H887+I887</f>
        <v>38.685629844652496</v>
      </c>
    </row>
    <row r="888" spans="1:10" x14ac:dyDescent="0.25">
      <c r="A888" s="107"/>
      <c r="B888" s="95"/>
      <c r="C888" s="96"/>
      <c r="D888" s="95"/>
      <c r="E888" s="94"/>
      <c r="F888" s="97"/>
      <c r="G888" s="94"/>
      <c r="H888" s="94"/>
      <c r="I888" s="94"/>
      <c r="J888" s="94"/>
    </row>
    <row r="889" spans="1:10" x14ac:dyDescent="0.25">
      <c r="A889" s="84"/>
      <c r="B889" s="85"/>
      <c r="C889" s="86" t="s">
        <v>583</v>
      </c>
      <c r="D889" s="87" t="s">
        <v>184</v>
      </c>
      <c r="E889" s="88"/>
      <c r="F889" s="89"/>
      <c r="G889" s="88"/>
      <c r="H889" s="88"/>
      <c r="I889" s="88"/>
      <c r="J889" s="88"/>
    </row>
    <row r="890" spans="1:10" x14ac:dyDescent="0.25">
      <c r="A890" s="90"/>
      <c r="B890" s="91" t="s">
        <v>584</v>
      </c>
      <c r="C890" s="92" t="s">
        <v>214</v>
      </c>
      <c r="D890" s="91" t="s">
        <v>184</v>
      </c>
      <c r="E890" s="124">
        <v>50.67</v>
      </c>
      <c r="F890" s="93" t="s">
        <v>206</v>
      </c>
      <c r="G890" s="94"/>
      <c r="H890" s="94">
        <f>E890*F890</f>
        <v>53.203500000000005</v>
      </c>
      <c r="I890" s="94"/>
      <c r="J890" s="94">
        <f>G890+H890+I890</f>
        <v>53.203500000000005</v>
      </c>
    </row>
    <row r="891" spans="1:10" ht="63" x14ac:dyDescent="0.25">
      <c r="A891" s="90"/>
      <c r="B891" s="91">
        <v>91174</v>
      </c>
      <c r="C891" s="92" t="s">
        <v>600</v>
      </c>
      <c r="D891" s="91" t="s">
        <v>184</v>
      </c>
      <c r="E891" s="124">
        <v>1.89</v>
      </c>
      <c r="F891" s="93" t="s">
        <v>189</v>
      </c>
      <c r="G891" s="94"/>
      <c r="H891" s="94">
        <f>E891*F891</f>
        <v>3.78</v>
      </c>
      <c r="I891" s="94"/>
      <c r="J891" s="94">
        <f>G891+H891+I891</f>
        <v>3.78</v>
      </c>
    </row>
    <row r="892" spans="1:10" x14ac:dyDescent="0.25">
      <c r="A892" s="90"/>
      <c r="B892" s="91" t="s">
        <v>169</v>
      </c>
      <c r="C892" s="92" t="s">
        <v>168</v>
      </c>
      <c r="D892" s="91" t="s">
        <v>154</v>
      </c>
      <c r="E892" s="124">
        <v>8.92</v>
      </c>
      <c r="F892" s="97">
        <v>0.54074999999999995</v>
      </c>
      <c r="G892" s="94">
        <f>E892*F892</f>
        <v>4.8234899999999996</v>
      </c>
      <c r="H892" s="94"/>
      <c r="I892" s="94"/>
      <c r="J892" s="94">
        <f>G892+H892+I892</f>
        <v>4.8234899999999996</v>
      </c>
    </row>
    <row r="893" spans="1:10" x14ac:dyDescent="0.25">
      <c r="A893" s="90"/>
      <c r="B893" s="95" t="s">
        <v>162</v>
      </c>
      <c r="C893" s="96" t="s">
        <v>163</v>
      </c>
      <c r="D893" s="95" t="s">
        <v>154</v>
      </c>
      <c r="E893" s="125">
        <v>12.69</v>
      </c>
      <c r="F893" s="97">
        <v>0.54074999999999995</v>
      </c>
      <c r="G893" s="94">
        <f>E893*F893</f>
        <v>6.8621174999999992</v>
      </c>
      <c r="H893" s="94"/>
      <c r="I893" s="94"/>
      <c r="J893" s="94">
        <f>G893+H893+I893</f>
        <v>6.8621174999999992</v>
      </c>
    </row>
    <row r="894" spans="1:10" x14ac:dyDescent="0.25">
      <c r="A894" s="90"/>
      <c r="B894" s="95"/>
      <c r="C894" s="96" t="s">
        <v>155</v>
      </c>
      <c r="D894" s="95"/>
      <c r="E894" s="94">
        <v>0</v>
      </c>
      <c r="F894" s="97">
        <v>1.6535</v>
      </c>
      <c r="G894" s="94">
        <f>SUM(G892:G893)*F894</f>
        <v>19.32215200125</v>
      </c>
      <c r="H894" s="94"/>
      <c r="I894" s="94"/>
      <c r="J894" s="94">
        <v>0</v>
      </c>
    </row>
    <row r="895" spans="1:10" x14ac:dyDescent="0.25">
      <c r="A895" s="90"/>
      <c r="B895" s="95"/>
      <c r="C895" s="96" t="s">
        <v>156</v>
      </c>
      <c r="D895" s="95"/>
      <c r="E895" s="94">
        <v>0</v>
      </c>
      <c r="F895" s="97">
        <v>0.68989999999999996</v>
      </c>
      <c r="G895" s="94">
        <v>0</v>
      </c>
      <c r="H895" s="94"/>
      <c r="I895" s="94"/>
      <c r="J895" s="94">
        <v>0</v>
      </c>
    </row>
    <row r="896" spans="1:10" x14ac:dyDescent="0.25">
      <c r="A896" s="90"/>
      <c r="B896" s="95"/>
      <c r="C896" s="96" t="s">
        <v>157</v>
      </c>
      <c r="D896" s="95"/>
      <c r="E896" s="94"/>
      <c r="F896" s="97"/>
      <c r="G896" s="94">
        <f>SUM(G890:G895)</f>
        <v>31.00775950125</v>
      </c>
      <c r="H896" s="94">
        <f>SUM(H890:H895)</f>
        <v>56.983500000000006</v>
      </c>
      <c r="I896" s="94">
        <f>SUM(I890:I895)</f>
        <v>0</v>
      </c>
      <c r="J896" s="94">
        <f>G896+H896+I896</f>
        <v>87.991259501249999</v>
      </c>
    </row>
    <row r="897" spans="1:10" x14ac:dyDescent="0.25">
      <c r="A897" s="90"/>
      <c r="B897" s="95"/>
      <c r="C897" s="96" t="s">
        <v>158</v>
      </c>
      <c r="D897" s="95"/>
      <c r="E897" s="94"/>
      <c r="F897" s="97"/>
      <c r="G897" s="94">
        <f>G896*0.305</f>
        <v>9.4573666478812495</v>
      </c>
      <c r="H897" s="94">
        <f>H896*0.305</f>
        <v>17.379967500000003</v>
      </c>
      <c r="I897" s="94">
        <f>I896*0.305</f>
        <v>0</v>
      </c>
      <c r="J897" s="94">
        <f>G897+H897+I897</f>
        <v>26.837334147881251</v>
      </c>
    </row>
    <row r="898" spans="1:10" x14ac:dyDescent="0.25">
      <c r="A898" s="90"/>
      <c r="B898" s="95"/>
      <c r="C898" s="96" t="s">
        <v>159</v>
      </c>
      <c r="D898" s="95"/>
      <c r="E898" s="94"/>
      <c r="F898" s="97"/>
      <c r="G898" s="94">
        <f>SUM(G896:G897)</f>
        <v>40.465126149131251</v>
      </c>
      <c r="H898" s="94">
        <f>SUM(H896:H897)</f>
        <v>74.363467500000013</v>
      </c>
      <c r="I898" s="94">
        <f>SUM(I896:I897)</f>
        <v>0</v>
      </c>
      <c r="J898" s="94">
        <f>G898+H898+I898</f>
        <v>114.82859364913126</v>
      </c>
    </row>
    <row r="899" spans="1:10" x14ac:dyDescent="0.25">
      <c r="A899" s="107"/>
      <c r="B899" s="95"/>
      <c r="C899" s="96"/>
      <c r="D899" s="95"/>
      <c r="E899" s="94"/>
      <c r="F899" s="97"/>
      <c r="G899" s="94"/>
      <c r="H899" s="94"/>
      <c r="I899" s="94"/>
      <c r="J899" s="94"/>
    </row>
    <row r="900" spans="1:10" x14ac:dyDescent="0.25">
      <c r="A900" s="84"/>
      <c r="B900" s="85"/>
      <c r="C900" s="86" t="s">
        <v>585</v>
      </c>
      <c r="D900" s="87" t="s">
        <v>184</v>
      </c>
      <c r="E900" s="88"/>
      <c r="F900" s="89"/>
      <c r="G900" s="88"/>
      <c r="H900" s="88"/>
      <c r="I900" s="88"/>
      <c r="J900" s="88"/>
    </row>
    <row r="901" spans="1:10" x14ac:dyDescent="0.25">
      <c r="A901" s="90"/>
      <c r="B901" s="91" t="s">
        <v>586</v>
      </c>
      <c r="C901" s="92" t="s">
        <v>587</v>
      </c>
      <c r="D901" s="91" t="s">
        <v>184</v>
      </c>
      <c r="E901" s="124">
        <v>33</v>
      </c>
      <c r="F901" s="93" t="s">
        <v>206</v>
      </c>
      <c r="G901" s="94"/>
      <c r="H901" s="94">
        <f>E901*F901</f>
        <v>34.65</v>
      </c>
      <c r="I901" s="94"/>
      <c r="J901" s="94">
        <f>G901+H901+I901</f>
        <v>34.65</v>
      </c>
    </row>
    <row r="902" spans="1:10" ht="63" x14ac:dyDescent="0.25">
      <c r="A902" s="90"/>
      <c r="B902" s="91">
        <v>91174</v>
      </c>
      <c r="C902" s="92" t="s">
        <v>600</v>
      </c>
      <c r="D902" s="91" t="s">
        <v>184</v>
      </c>
      <c r="E902" s="124">
        <v>1.89</v>
      </c>
      <c r="F902" s="93" t="s">
        <v>189</v>
      </c>
      <c r="G902" s="94"/>
      <c r="H902" s="94">
        <f>E902*F902</f>
        <v>3.78</v>
      </c>
      <c r="I902" s="94"/>
      <c r="J902" s="94">
        <f>G902+H902+I902</f>
        <v>3.78</v>
      </c>
    </row>
    <row r="903" spans="1:10" x14ac:dyDescent="0.25">
      <c r="A903" s="90"/>
      <c r="B903" s="91" t="s">
        <v>169</v>
      </c>
      <c r="C903" s="92" t="s">
        <v>168</v>
      </c>
      <c r="D903" s="91" t="s">
        <v>154</v>
      </c>
      <c r="E903" s="124">
        <v>8.92</v>
      </c>
      <c r="F903" s="97">
        <v>0.43259999999999998</v>
      </c>
      <c r="G903" s="94">
        <f>E903*F903</f>
        <v>3.8587919999999998</v>
      </c>
      <c r="H903" s="94"/>
      <c r="I903" s="94"/>
      <c r="J903" s="94">
        <f>G903+H903+I903</f>
        <v>3.8587919999999998</v>
      </c>
    </row>
    <row r="904" spans="1:10" x14ac:dyDescent="0.25">
      <c r="A904" s="90"/>
      <c r="B904" s="95" t="s">
        <v>162</v>
      </c>
      <c r="C904" s="96" t="s">
        <v>163</v>
      </c>
      <c r="D904" s="95" t="s">
        <v>154</v>
      </c>
      <c r="E904" s="125">
        <v>12.69</v>
      </c>
      <c r="F904" s="97">
        <v>0.43259999999999998</v>
      </c>
      <c r="G904" s="94">
        <f>E904*F904</f>
        <v>5.4896939999999992</v>
      </c>
      <c r="H904" s="94"/>
      <c r="I904" s="94"/>
      <c r="J904" s="94">
        <f>G904+H904+I904</f>
        <v>5.4896939999999992</v>
      </c>
    </row>
    <row r="905" spans="1:10" x14ac:dyDescent="0.25">
      <c r="A905" s="90"/>
      <c r="B905" s="95"/>
      <c r="C905" s="96" t="s">
        <v>155</v>
      </c>
      <c r="D905" s="95"/>
      <c r="E905" s="94">
        <v>0</v>
      </c>
      <c r="F905" s="97">
        <v>1.6535</v>
      </c>
      <c r="G905" s="94">
        <f>SUM(G903:G904)*F905</f>
        <v>15.457721600999999</v>
      </c>
      <c r="H905" s="94"/>
      <c r="I905" s="94"/>
      <c r="J905" s="94">
        <v>0</v>
      </c>
    </row>
    <row r="906" spans="1:10" x14ac:dyDescent="0.25">
      <c r="A906" s="90"/>
      <c r="B906" s="95"/>
      <c r="C906" s="96" t="s">
        <v>156</v>
      </c>
      <c r="D906" s="95"/>
      <c r="E906" s="94">
        <v>0</v>
      </c>
      <c r="F906" s="97">
        <v>0.68989999999999996</v>
      </c>
      <c r="G906" s="94">
        <v>0</v>
      </c>
      <c r="H906" s="94"/>
      <c r="I906" s="94"/>
      <c r="J906" s="94">
        <v>0</v>
      </c>
    </row>
    <row r="907" spans="1:10" x14ac:dyDescent="0.25">
      <c r="A907" s="90"/>
      <c r="B907" s="95"/>
      <c r="C907" s="96" t="s">
        <v>157</v>
      </c>
      <c r="D907" s="95"/>
      <c r="E907" s="94"/>
      <c r="F907" s="97"/>
      <c r="G907" s="94">
        <f>SUM(G901:G906)</f>
        <v>24.806207600999997</v>
      </c>
      <c r="H907" s="94">
        <f>SUM(H901:H906)</f>
        <v>38.43</v>
      </c>
      <c r="I907" s="94">
        <f>SUM(I901:I906)</f>
        <v>0</v>
      </c>
      <c r="J907" s="94">
        <f>G907+H907+I907</f>
        <v>63.236207600999997</v>
      </c>
    </row>
    <row r="908" spans="1:10" x14ac:dyDescent="0.25">
      <c r="A908" s="90"/>
      <c r="B908" s="95"/>
      <c r="C908" s="96" t="s">
        <v>158</v>
      </c>
      <c r="D908" s="95"/>
      <c r="E908" s="94"/>
      <c r="F908" s="97"/>
      <c r="G908" s="94">
        <f>G907*0.305</f>
        <v>7.5658933183049992</v>
      </c>
      <c r="H908" s="94">
        <f>H907*0.305</f>
        <v>11.72115</v>
      </c>
      <c r="I908" s="94">
        <f>I907*0.305</f>
        <v>0</v>
      </c>
      <c r="J908" s="94">
        <f>G908+H908+I908</f>
        <v>19.287043318304999</v>
      </c>
    </row>
    <row r="909" spans="1:10" x14ac:dyDescent="0.25">
      <c r="A909" s="90"/>
      <c r="B909" s="95"/>
      <c r="C909" s="96" t="s">
        <v>159</v>
      </c>
      <c r="D909" s="95"/>
      <c r="E909" s="94"/>
      <c r="F909" s="97"/>
      <c r="G909" s="94">
        <f>SUM(G907:G908)</f>
        <v>32.372100919304998</v>
      </c>
      <c r="H909" s="94">
        <f>SUM(H907:H908)</f>
        <v>50.151150000000001</v>
      </c>
      <c r="I909" s="94">
        <f>SUM(I907:I908)</f>
        <v>0</v>
      </c>
      <c r="J909" s="94">
        <f>G909+H909+I909</f>
        <v>82.523250919304999</v>
      </c>
    </row>
    <row r="910" spans="1:10" x14ac:dyDescent="0.25">
      <c r="A910" s="107"/>
      <c r="B910" s="95"/>
      <c r="C910" s="96"/>
      <c r="D910" s="95"/>
      <c r="E910" s="94"/>
      <c r="F910" s="97"/>
      <c r="G910" s="94"/>
      <c r="H910" s="94"/>
      <c r="I910" s="94"/>
      <c r="J910" s="94"/>
    </row>
    <row r="911" spans="1:10" x14ac:dyDescent="0.25">
      <c r="A911" s="84"/>
      <c r="B911" s="85"/>
      <c r="C911" s="86" t="s">
        <v>588</v>
      </c>
      <c r="D911" s="87" t="s">
        <v>184</v>
      </c>
      <c r="E911" s="88"/>
      <c r="F911" s="89"/>
      <c r="G911" s="88"/>
      <c r="H911" s="88"/>
      <c r="I911" s="88"/>
      <c r="J911" s="88"/>
    </row>
    <row r="912" spans="1:10" x14ac:dyDescent="0.25">
      <c r="A912" s="90"/>
      <c r="B912" s="91" t="s">
        <v>589</v>
      </c>
      <c r="C912" s="92" t="s">
        <v>590</v>
      </c>
      <c r="D912" s="91" t="s">
        <v>184</v>
      </c>
      <c r="E912" s="124">
        <v>61</v>
      </c>
      <c r="F912" s="93" t="s">
        <v>206</v>
      </c>
      <c r="G912" s="94"/>
      <c r="H912" s="94">
        <f>E912*F912</f>
        <v>64.05</v>
      </c>
      <c r="I912" s="94"/>
      <c r="J912" s="94">
        <f>G912+H912+I912</f>
        <v>64.05</v>
      </c>
    </row>
    <row r="913" spans="1:10" ht="63" x14ac:dyDescent="0.25">
      <c r="A913" s="90"/>
      <c r="B913" s="91">
        <v>91174</v>
      </c>
      <c r="C913" s="92" t="s">
        <v>600</v>
      </c>
      <c r="D913" s="91" t="s">
        <v>184</v>
      </c>
      <c r="E913" s="124">
        <v>1.89</v>
      </c>
      <c r="F913" s="93" t="s">
        <v>189</v>
      </c>
      <c r="G913" s="94"/>
      <c r="H913" s="94">
        <f>E913*F913</f>
        <v>3.78</v>
      </c>
      <c r="I913" s="94"/>
      <c r="J913" s="94">
        <f>G913+H913+I913</f>
        <v>3.78</v>
      </c>
    </row>
    <row r="914" spans="1:10" x14ac:dyDescent="0.25">
      <c r="A914" s="90"/>
      <c r="B914" s="91" t="s">
        <v>169</v>
      </c>
      <c r="C914" s="92" t="s">
        <v>168</v>
      </c>
      <c r="D914" s="91" t="s">
        <v>154</v>
      </c>
      <c r="E914" s="124">
        <v>8.92</v>
      </c>
      <c r="F914" s="97">
        <v>0.64890000000000003</v>
      </c>
      <c r="G914" s="94">
        <f>E914*F914</f>
        <v>5.7881879999999999</v>
      </c>
      <c r="H914" s="94"/>
      <c r="I914" s="94"/>
      <c r="J914" s="94">
        <f>G914+H914+I914</f>
        <v>5.7881879999999999</v>
      </c>
    </row>
    <row r="915" spans="1:10" x14ac:dyDescent="0.25">
      <c r="A915" s="90"/>
      <c r="B915" s="95" t="s">
        <v>162</v>
      </c>
      <c r="C915" s="96" t="s">
        <v>163</v>
      </c>
      <c r="D915" s="95" t="s">
        <v>154</v>
      </c>
      <c r="E915" s="125">
        <v>12.69</v>
      </c>
      <c r="F915" s="97">
        <v>0.64890000000000003</v>
      </c>
      <c r="G915" s="94">
        <f>E915*F915</f>
        <v>8.2345410000000001</v>
      </c>
      <c r="H915" s="94"/>
      <c r="I915" s="94"/>
      <c r="J915" s="94">
        <f>G915+H915+I915</f>
        <v>8.2345410000000001</v>
      </c>
    </row>
    <row r="916" spans="1:10" x14ac:dyDescent="0.25">
      <c r="A916" s="90"/>
      <c r="B916" s="95"/>
      <c r="C916" s="96" t="s">
        <v>155</v>
      </c>
      <c r="D916" s="95"/>
      <c r="E916" s="94">
        <v>0</v>
      </c>
      <c r="F916" s="97">
        <v>1.6535</v>
      </c>
      <c r="G916" s="94">
        <f>SUM(G914:G915)*F916</f>
        <v>23.186582401500001</v>
      </c>
      <c r="H916" s="94"/>
      <c r="I916" s="94"/>
      <c r="J916" s="94">
        <v>0</v>
      </c>
    </row>
    <row r="917" spans="1:10" x14ac:dyDescent="0.25">
      <c r="A917" s="90"/>
      <c r="B917" s="95"/>
      <c r="C917" s="96" t="s">
        <v>156</v>
      </c>
      <c r="D917" s="95"/>
      <c r="E917" s="94">
        <v>0</v>
      </c>
      <c r="F917" s="97">
        <v>0.68989999999999996</v>
      </c>
      <c r="G917" s="94">
        <v>0</v>
      </c>
      <c r="H917" s="94"/>
      <c r="I917" s="94"/>
      <c r="J917" s="94">
        <v>0</v>
      </c>
    </row>
    <row r="918" spans="1:10" x14ac:dyDescent="0.25">
      <c r="A918" s="90"/>
      <c r="B918" s="95"/>
      <c r="C918" s="96" t="s">
        <v>157</v>
      </c>
      <c r="D918" s="95"/>
      <c r="E918" s="94"/>
      <c r="F918" s="97"/>
      <c r="G918" s="94">
        <f>SUM(G912:G917)</f>
        <v>37.209311401500003</v>
      </c>
      <c r="H918" s="94">
        <f>SUM(H912:H917)</f>
        <v>67.83</v>
      </c>
      <c r="I918" s="94">
        <f>SUM(I912:I917)</f>
        <v>0</v>
      </c>
      <c r="J918" s="94">
        <f>G918+H918+I918</f>
        <v>105.0393114015</v>
      </c>
    </row>
    <row r="919" spans="1:10" x14ac:dyDescent="0.25">
      <c r="A919" s="90"/>
      <c r="B919" s="95"/>
      <c r="C919" s="96" t="s">
        <v>158</v>
      </c>
      <c r="D919" s="95"/>
      <c r="E919" s="94"/>
      <c r="F919" s="97"/>
      <c r="G919" s="94">
        <f>G918*0.305</f>
        <v>11.3488399774575</v>
      </c>
      <c r="H919" s="94">
        <f>H918*0.305</f>
        <v>20.68815</v>
      </c>
      <c r="I919" s="94">
        <f>I918*0.305</f>
        <v>0</v>
      </c>
      <c r="J919" s="94">
        <f>G919+H919+I919</f>
        <v>32.036989977457502</v>
      </c>
    </row>
    <row r="920" spans="1:10" x14ac:dyDescent="0.25">
      <c r="A920" s="90"/>
      <c r="B920" s="95"/>
      <c r="C920" s="96" t="s">
        <v>159</v>
      </c>
      <c r="D920" s="95"/>
      <c r="E920" s="94"/>
      <c r="F920" s="97"/>
      <c r="G920" s="94">
        <f>SUM(G918:G919)</f>
        <v>48.558151378957504</v>
      </c>
      <c r="H920" s="94">
        <f>SUM(H918:H919)</f>
        <v>88.518149999999991</v>
      </c>
      <c r="I920" s="94">
        <f>SUM(I918:I919)</f>
        <v>0</v>
      </c>
      <c r="J920" s="94">
        <f>G920+H920+I920</f>
        <v>137.07630137895751</v>
      </c>
    </row>
    <row r="921" spans="1:10" x14ac:dyDescent="0.25">
      <c r="A921" s="107"/>
      <c r="B921" s="95"/>
      <c r="C921" s="96"/>
      <c r="D921" s="95"/>
      <c r="E921" s="94"/>
      <c r="F921" s="97"/>
      <c r="G921" s="94"/>
      <c r="H921" s="94"/>
      <c r="I921" s="94"/>
      <c r="J921" s="94"/>
    </row>
    <row r="922" spans="1:10" x14ac:dyDescent="0.25">
      <c r="A922" s="84"/>
      <c r="B922" s="85"/>
      <c r="C922" s="86" t="s">
        <v>591</v>
      </c>
      <c r="D922" s="87" t="s">
        <v>184</v>
      </c>
      <c r="E922" s="88"/>
      <c r="F922" s="89"/>
      <c r="G922" s="88"/>
      <c r="H922" s="88"/>
      <c r="I922" s="88"/>
      <c r="J922" s="88"/>
    </row>
    <row r="923" spans="1:10" ht="47.25" x14ac:dyDescent="0.25">
      <c r="A923" s="90"/>
      <c r="B923" s="91" t="s">
        <v>593</v>
      </c>
      <c r="C923" s="92" t="s">
        <v>594</v>
      </c>
      <c r="D923" s="91" t="s">
        <v>184</v>
      </c>
      <c r="E923" s="124">
        <v>9.26</v>
      </c>
      <c r="F923" s="93" t="s">
        <v>206</v>
      </c>
      <c r="G923" s="94"/>
      <c r="H923" s="94">
        <f>E923*F923</f>
        <v>9.7230000000000008</v>
      </c>
      <c r="I923" s="94"/>
      <c r="J923" s="94">
        <f>G923+H923+I923</f>
        <v>9.7230000000000008</v>
      </c>
    </row>
    <row r="924" spans="1:10" ht="47.25" x14ac:dyDescent="0.25">
      <c r="A924" s="90"/>
      <c r="B924" s="91" t="s">
        <v>197</v>
      </c>
      <c r="C924" s="92" t="s">
        <v>198</v>
      </c>
      <c r="D924" s="91" t="s">
        <v>184</v>
      </c>
      <c r="E924" s="124">
        <v>0.96</v>
      </c>
      <c r="F924" s="93" t="s">
        <v>189</v>
      </c>
      <c r="G924" s="94"/>
      <c r="H924" s="94">
        <f>E924*F924</f>
        <v>1.92</v>
      </c>
      <c r="I924" s="94"/>
      <c r="J924" s="94">
        <f>G924+H924+I924</f>
        <v>1.92</v>
      </c>
    </row>
    <row r="925" spans="1:10" ht="47.25" x14ac:dyDescent="0.25">
      <c r="A925" s="90"/>
      <c r="B925" s="91" t="s">
        <v>595</v>
      </c>
      <c r="C925" s="92" t="s">
        <v>596</v>
      </c>
      <c r="D925" s="91" t="s">
        <v>178</v>
      </c>
      <c r="E925" s="124">
        <v>7.37</v>
      </c>
      <c r="F925" s="93" t="s">
        <v>568</v>
      </c>
      <c r="G925" s="94"/>
      <c r="H925" s="94">
        <f>E925*F925</f>
        <v>2.4564209999999997</v>
      </c>
      <c r="I925" s="94"/>
      <c r="J925" s="94">
        <f>G925+H925+I925</f>
        <v>2.4564209999999997</v>
      </c>
    </row>
    <row r="926" spans="1:10" x14ac:dyDescent="0.25">
      <c r="A926" s="90"/>
      <c r="B926" s="91" t="s">
        <v>169</v>
      </c>
      <c r="C926" s="92" t="s">
        <v>168</v>
      </c>
      <c r="D926" s="91" t="s">
        <v>154</v>
      </c>
      <c r="E926" s="124">
        <v>8.92</v>
      </c>
      <c r="F926" s="97" t="s">
        <v>597</v>
      </c>
      <c r="G926" s="94">
        <f>E926*F926</f>
        <v>1.7340479999999998</v>
      </c>
      <c r="H926" s="94"/>
      <c r="I926" s="94"/>
      <c r="J926" s="94">
        <f>G926+H926+I926</f>
        <v>1.7340479999999998</v>
      </c>
    </row>
    <row r="927" spans="1:10" x14ac:dyDescent="0.25">
      <c r="A927" s="90"/>
      <c r="B927" s="95" t="s">
        <v>162</v>
      </c>
      <c r="C927" s="96" t="s">
        <v>163</v>
      </c>
      <c r="D927" s="95" t="s">
        <v>154</v>
      </c>
      <c r="E927" s="125">
        <v>12.69</v>
      </c>
      <c r="F927" s="97" t="s">
        <v>597</v>
      </c>
      <c r="G927" s="94">
        <f>E927*F927</f>
        <v>2.4669359999999996</v>
      </c>
      <c r="H927" s="94"/>
      <c r="I927" s="94"/>
      <c r="J927" s="94">
        <f>G927+H927+I927</f>
        <v>2.4669359999999996</v>
      </c>
    </row>
    <row r="928" spans="1:10" x14ac:dyDescent="0.25">
      <c r="A928" s="90"/>
      <c r="B928" s="95"/>
      <c r="C928" s="96" t="s">
        <v>155</v>
      </c>
      <c r="D928" s="95"/>
      <c r="E928" s="94">
        <v>0</v>
      </c>
      <c r="F928" s="97">
        <v>1.6535</v>
      </c>
      <c r="G928" s="94">
        <f>SUM(G926:G927)*F928</f>
        <v>6.9463270439999985</v>
      </c>
      <c r="H928" s="94"/>
      <c r="I928" s="94"/>
      <c r="J928" s="94">
        <v>0</v>
      </c>
    </row>
    <row r="929" spans="1:10" x14ac:dyDescent="0.25">
      <c r="A929" s="90"/>
      <c r="B929" s="95"/>
      <c r="C929" s="96" t="s">
        <v>156</v>
      </c>
      <c r="D929" s="95"/>
      <c r="E929" s="94">
        <v>0</v>
      </c>
      <c r="F929" s="97">
        <v>0.68989999999999996</v>
      </c>
      <c r="G929" s="94">
        <v>0</v>
      </c>
      <c r="H929" s="94"/>
      <c r="I929" s="94"/>
      <c r="J929" s="94">
        <v>0</v>
      </c>
    </row>
    <row r="930" spans="1:10" x14ac:dyDescent="0.25">
      <c r="A930" s="90"/>
      <c r="B930" s="95"/>
      <c r="C930" s="96" t="s">
        <v>157</v>
      </c>
      <c r="D930" s="95"/>
      <c r="E930" s="94"/>
      <c r="F930" s="97"/>
      <c r="G930" s="94">
        <f>SUM(G923:G929)</f>
        <v>11.147311043999999</v>
      </c>
      <c r="H930" s="94">
        <f>SUM(H923:H929)</f>
        <v>14.099421</v>
      </c>
      <c r="I930" s="94">
        <f>SUM(I923:I929)</f>
        <v>0</v>
      </c>
      <c r="J930" s="94">
        <f>G930+H930+I930</f>
        <v>25.246732043999998</v>
      </c>
    </row>
    <row r="931" spans="1:10" x14ac:dyDescent="0.25">
      <c r="A931" s="90"/>
      <c r="B931" s="95"/>
      <c r="C931" s="96" t="s">
        <v>158</v>
      </c>
      <c r="D931" s="95"/>
      <c r="E931" s="94"/>
      <c r="F931" s="97"/>
      <c r="G931" s="94">
        <f>G930*0.305</f>
        <v>3.3999298684199997</v>
      </c>
      <c r="H931" s="94">
        <f>H930*0.305</f>
        <v>4.3003234049999994</v>
      </c>
      <c r="I931" s="94">
        <f>I930*0.305</f>
        <v>0</v>
      </c>
      <c r="J931" s="94">
        <f>G931+H931+I931</f>
        <v>7.7002532734199995</v>
      </c>
    </row>
    <row r="932" spans="1:10" x14ac:dyDescent="0.25">
      <c r="A932" s="90"/>
      <c r="B932" s="95"/>
      <c r="C932" s="96" t="s">
        <v>159</v>
      </c>
      <c r="D932" s="95"/>
      <c r="E932" s="94"/>
      <c r="F932" s="97"/>
      <c r="G932" s="94">
        <f>SUM(G930:G931)</f>
        <v>14.547240912419998</v>
      </c>
      <c r="H932" s="94">
        <f>SUM(H930:H931)</f>
        <v>18.399744405</v>
      </c>
      <c r="I932" s="94">
        <f>SUM(I930:I931)</f>
        <v>0</v>
      </c>
      <c r="J932" s="94">
        <f>G932+H932+I932</f>
        <v>32.946985317420001</v>
      </c>
    </row>
    <row r="933" spans="1:10" x14ac:dyDescent="0.25">
      <c r="A933" s="107"/>
      <c r="B933" s="95"/>
      <c r="C933" s="96"/>
      <c r="D933" s="95"/>
      <c r="E933" s="94"/>
      <c r="F933" s="97"/>
      <c r="G933" s="94"/>
      <c r="H933" s="94"/>
      <c r="I933" s="94"/>
      <c r="J933" s="94"/>
    </row>
    <row r="934" spans="1:10" x14ac:dyDescent="0.25">
      <c r="A934" s="84"/>
      <c r="B934" s="85"/>
      <c r="C934" s="86" t="s">
        <v>598</v>
      </c>
      <c r="D934" s="87" t="s">
        <v>184</v>
      </c>
      <c r="E934" s="88"/>
      <c r="F934" s="89"/>
      <c r="G934" s="88"/>
      <c r="H934" s="88"/>
      <c r="I934" s="88"/>
      <c r="J934" s="88"/>
    </row>
    <row r="935" spans="1:10" x14ac:dyDescent="0.25">
      <c r="A935" s="90"/>
      <c r="B935" s="91" t="s">
        <v>604</v>
      </c>
      <c r="C935" s="92" t="s">
        <v>599</v>
      </c>
      <c r="D935" s="91" t="s">
        <v>184</v>
      </c>
      <c r="E935" s="124">
        <v>162</v>
      </c>
      <c r="F935" s="93" t="s">
        <v>206</v>
      </c>
      <c r="G935" s="94"/>
      <c r="H935" s="94">
        <f>E935*F935</f>
        <v>170.1</v>
      </c>
      <c r="I935" s="94"/>
      <c r="J935" s="94">
        <f>G935+H935+I935</f>
        <v>170.1</v>
      </c>
    </row>
    <row r="936" spans="1:10" ht="47.25" x14ac:dyDescent="0.25">
      <c r="A936" s="90"/>
      <c r="B936" s="91">
        <v>91175</v>
      </c>
      <c r="C936" s="92" t="s">
        <v>601</v>
      </c>
      <c r="D936" s="91" t="s">
        <v>184</v>
      </c>
      <c r="E936" s="124">
        <v>3.09</v>
      </c>
      <c r="F936" s="93" t="s">
        <v>189</v>
      </c>
      <c r="G936" s="94"/>
      <c r="H936" s="94">
        <f>E936*F936</f>
        <v>6.18</v>
      </c>
      <c r="I936" s="94"/>
      <c r="J936" s="94">
        <f>G936+H936+I936</f>
        <v>6.18</v>
      </c>
    </row>
    <row r="937" spans="1:10" x14ac:dyDescent="0.25">
      <c r="A937" s="90"/>
      <c r="B937" s="91" t="s">
        <v>169</v>
      </c>
      <c r="C937" s="92" t="s">
        <v>168</v>
      </c>
      <c r="D937" s="91" t="s">
        <v>154</v>
      </c>
      <c r="E937" s="124">
        <v>8.92</v>
      </c>
      <c r="F937" s="97">
        <v>0.86498370000000002</v>
      </c>
      <c r="G937" s="94">
        <f>E937*F937</f>
        <v>7.715654604</v>
      </c>
      <c r="H937" s="94"/>
      <c r="I937" s="94"/>
      <c r="J937" s="94">
        <f>G937+H937+I937</f>
        <v>7.715654604</v>
      </c>
    </row>
    <row r="938" spans="1:10" x14ac:dyDescent="0.25">
      <c r="A938" s="90"/>
      <c r="B938" s="95" t="s">
        <v>162</v>
      </c>
      <c r="C938" s="96" t="s">
        <v>163</v>
      </c>
      <c r="D938" s="95" t="s">
        <v>154</v>
      </c>
      <c r="E938" s="125">
        <v>12.69</v>
      </c>
      <c r="F938" s="97">
        <v>0.86498370000000002</v>
      </c>
      <c r="G938" s="94">
        <f>E938*F938</f>
        <v>10.976643152999999</v>
      </c>
      <c r="H938" s="94"/>
      <c r="I938" s="94"/>
      <c r="J938" s="94">
        <f>G938+H938+I938</f>
        <v>10.976643152999999</v>
      </c>
    </row>
    <row r="939" spans="1:10" x14ac:dyDescent="0.25">
      <c r="A939" s="90"/>
      <c r="B939" s="95"/>
      <c r="C939" s="96" t="s">
        <v>155</v>
      </c>
      <c r="D939" s="95"/>
      <c r="E939" s="94">
        <v>0</v>
      </c>
      <c r="F939" s="97">
        <v>1.6535</v>
      </c>
      <c r="G939" s="94">
        <f>SUM(G937:G938)*F939</f>
        <v>30.907714341199497</v>
      </c>
      <c r="H939" s="94"/>
      <c r="I939" s="94"/>
      <c r="J939" s="94">
        <v>0</v>
      </c>
    </row>
    <row r="940" spans="1:10" x14ac:dyDescent="0.25">
      <c r="A940" s="90"/>
      <c r="B940" s="95"/>
      <c r="C940" s="96" t="s">
        <v>156</v>
      </c>
      <c r="D940" s="95"/>
      <c r="E940" s="94">
        <v>0</v>
      </c>
      <c r="F940" s="97">
        <v>0.68989999999999996</v>
      </c>
      <c r="G940" s="94">
        <v>0</v>
      </c>
      <c r="H940" s="94"/>
      <c r="I940" s="94"/>
      <c r="J940" s="94">
        <v>0</v>
      </c>
    </row>
    <row r="941" spans="1:10" x14ac:dyDescent="0.25">
      <c r="A941" s="90"/>
      <c r="B941" s="95"/>
      <c r="C941" s="96" t="s">
        <v>157</v>
      </c>
      <c r="D941" s="95"/>
      <c r="E941" s="94"/>
      <c r="F941" s="97"/>
      <c r="G941" s="94">
        <f>SUM(G935:G940)</f>
        <v>49.6000120981995</v>
      </c>
      <c r="H941" s="94">
        <f>SUM(H935:H940)</f>
        <v>176.28</v>
      </c>
      <c r="I941" s="94">
        <f>SUM(I935:I940)</f>
        <v>0</v>
      </c>
      <c r="J941" s="94">
        <f>G941+H941+I941</f>
        <v>225.8800120981995</v>
      </c>
    </row>
    <row r="942" spans="1:10" x14ac:dyDescent="0.25">
      <c r="A942" s="90"/>
      <c r="B942" s="95"/>
      <c r="C942" s="96" t="s">
        <v>158</v>
      </c>
      <c r="D942" s="95"/>
      <c r="E942" s="94"/>
      <c r="F942" s="97"/>
      <c r="G942" s="94">
        <f>G941*0.305</f>
        <v>15.128003689950846</v>
      </c>
      <c r="H942" s="94">
        <f>H941*0.305</f>
        <v>53.7654</v>
      </c>
      <c r="I942" s="94">
        <f>I941*0.305</f>
        <v>0</v>
      </c>
      <c r="J942" s="94">
        <f>G942+H942+I942</f>
        <v>68.893403689950844</v>
      </c>
    </row>
    <row r="943" spans="1:10" x14ac:dyDescent="0.25">
      <c r="A943" s="90"/>
      <c r="B943" s="95"/>
      <c r="C943" s="96" t="s">
        <v>159</v>
      </c>
      <c r="D943" s="95"/>
      <c r="E943" s="94"/>
      <c r="F943" s="97"/>
      <c r="G943" s="94">
        <f>SUM(G941:G942)</f>
        <v>64.728015788150344</v>
      </c>
      <c r="H943" s="94">
        <f>SUM(H941:H942)</f>
        <v>230.0454</v>
      </c>
      <c r="I943" s="94">
        <f>SUM(I941:I942)</f>
        <v>0</v>
      </c>
      <c r="J943" s="94">
        <f>G943+H943+I943</f>
        <v>294.77341578815037</v>
      </c>
    </row>
    <row r="944" spans="1:10" x14ac:dyDescent="0.25">
      <c r="A944" s="107"/>
      <c r="B944" s="95"/>
      <c r="C944" s="96"/>
      <c r="D944" s="95"/>
      <c r="E944" s="94"/>
      <c r="F944" s="97"/>
      <c r="G944" s="94"/>
      <c r="H944" s="94"/>
      <c r="I944" s="94"/>
      <c r="J944" s="94"/>
    </row>
    <row r="945" spans="1:10" ht="31.5" x14ac:dyDescent="0.25">
      <c r="A945" s="84"/>
      <c r="B945" s="85"/>
      <c r="C945" s="86" t="s">
        <v>603</v>
      </c>
      <c r="D945" s="87" t="s">
        <v>184</v>
      </c>
      <c r="E945" s="88"/>
      <c r="F945" s="89"/>
      <c r="G945" s="88"/>
      <c r="H945" s="88"/>
      <c r="I945" s="88"/>
      <c r="J945" s="88"/>
    </row>
    <row r="946" spans="1:10" x14ac:dyDescent="0.25">
      <c r="A946" s="90"/>
      <c r="B946" s="91" t="s">
        <v>605</v>
      </c>
      <c r="C946" s="92" t="s">
        <v>606</v>
      </c>
      <c r="D946" s="91" t="s">
        <v>184</v>
      </c>
      <c r="E946" s="124">
        <v>5.41</v>
      </c>
      <c r="F946" s="93" t="s">
        <v>607</v>
      </c>
      <c r="G946" s="94"/>
      <c r="H946" s="94">
        <f>E946*F946</f>
        <v>5.9510000000000005</v>
      </c>
      <c r="I946" s="94"/>
      <c r="J946" s="94">
        <f>G946+H946+I946</f>
        <v>5.9510000000000005</v>
      </c>
    </row>
    <row r="947" spans="1:10" x14ac:dyDescent="0.25">
      <c r="A947" s="90"/>
      <c r="B947" s="91" t="s">
        <v>169</v>
      </c>
      <c r="C947" s="92" t="s">
        <v>168</v>
      </c>
      <c r="D947" s="91" t="s">
        <v>154</v>
      </c>
      <c r="E947" s="124">
        <v>8.92</v>
      </c>
      <c r="F947" s="97" t="s">
        <v>608</v>
      </c>
      <c r="G947" s="94">
        <f>E947*F947</f>
        <v>0.99904000000000004</v>
      </c>
      <c r="H947" s="94"/>
      <c r="I947" s="94"/>
      <c r="J947" s="94">
        <f>G947+H947+I947</f>
        <v>0.99904000000000004</v>
      </c>
    </row>
    <row r="948" spans="1:10" x14ac:dyDescent="0.25">
      <c r="A948" s="90"/>
      <c r="B948" s="95" t="s">
        <v>162</v>
      </c>
      <c r="C948" s="96" t="s">
        <v>163</v>
      </c>
      <c r="D948" s="95" t="s">
        <v>154</v>
      </c>
      <c r="E948" s="125">
        <v>12.69</v>
      </c>
      <c r="F948" s="97" t="s">
        <v>608</v>
      </c>
      <c r="G948" s="94">
        <f>E948*F948</f>
        <v>1.4212799999999999</v>
      </c>
      <c r="H948" s="94"/>
      <c r="I948" s="94"/>
      <c r="J948" s="94">
        <f>G948+H948+I948</f>
        <v>1.4212799999999999</v>
      </c>
    </row>
    <row r="949" spans="1:10" x14ac:dyDescent="0.25">
      <c r="A949" s="90"/>
      <c r="B949" s="95"/>
      <c r="C949" s="96" t="s">
        <v>155</v>
      </c>
      <c r="D949" s="95"/>
      <c r="E949" s="94">
        <v>0</v>
      </c>
      <c r="F949" s="97">
        <v>1.6535</v>
      </c>
      <c r="G949" s="94">
        <f>SUM(G947:G948)*F949</f>
        <v>4.0019991199999998</v>
      </c>
      <c r="H949" s="94"/>
      <c r="I949" s="94"/>
      <c r="J949" s="94">
        <v>0</v>
      </c>
    </row>
    <row r="950" spans="1:10" x14ac:dyDescent="0.25">
      <c r="A950" s="90"/>
      <c r="B950" s="95"/>
      <c r="C950" s="96" t="s">
        <v>156</v>
      </c>
      <c r="D950" s="95"/>
      <c r="E950" s="94">
        <v>0</v>
      </c>
      <c r="F950" s="97">
        <v>0.68989999999999996</v>
      </c>
      <c r="G950" s="94">
        <v>0</v>
      </c>
      <c r="H950" s="94"/>
      <c r="I950" s="94"/>
      <c r="J950" s="94">
        <v>0</v>
      </c>
    </row>
    <row r="951" spans="1:10" x14ac:dyDescent="0.25">
      <c r="A951" s="90"/>
      <c r="B951" s="95"/>
      <c r="C951" s="96" t="s">
        <v>157</v>
      </c>
      <c r="D951" s="95"/>
      <c r="E951" s="94"/>
      <c r="F951" s="97"/>
      <c r="G951" s="94">
        <f>SUM(G946:G950)</f>
        <v>6.4223191199999992</v>
      </c>
      <c r="H951" s="94">
        <f>SUM(H946:H950)</f>
        <v>5.9510000000000005</v>
      </c>
      <c r="I951" s="94">
        <f>SUM(I946:I950)</f>
        <v>0</v>
      </c>
      <c r="J951" s="94">
        <f>G951+H951+I951</f>
        <v>12.37331912</v>
      </c>
    </row>
    <row r="952" spans="1:10" x14ac:dyDescent="0.25">
      <c r="A952" s="90"/>
      <c r="B952" s="95"/>
      <c r="C952" s="96" t="s">
        <v>158</v>
      </c>
      <c r="D952" s="95"/>
      <c r="E952" s="94"/>
      <c r="F952" s="97"/>
      <c r="G952" s="94">
        <f>G951*0.305</f>
        <v>1.9588073315999996</v>
      </c>
      <c r="H952" s="94">
        <f>H951*0.305</f>
        <v>1.8150550000000001</v>
      </c>
      <c r="I952" s="94">
        <f>I951*0.305</f>
        <v>0</v>
      </c>
      <c r="J952" s="94">
        <f>G952+H952+I952</f>
        <v>3.7738623315999997</v>
      </c>
    </row>
    <row r="953" spans="1:10" x14ac:dyDescent="0.25">
      <c r="A953" s="90"/>
      <c r="B953" s="95"/>
      <c r="C953" s="96" t="s">
        <v>159</v>
      </c>
      <c r="D953" s="95"/>
      <c r="E953" s="94"/>
      <c r="F953" s="97"/>
      <c r="G953" s="94">
        <f>SUM(G951:G952)</f>
        <v>8.3811264515999984</v>
      </c>
      <c r="H953" s="94">
        <f>SUM(H951:H952)</f>
        <v>7.7660550000000006</v>
      </c>
      <c r="I953" s="94">
        <f>SUM(I951:I952)</f>
        <v>0</v>
      </c>
      <c r="J953" s="94">
        <f>G953+H953+I953</f>
        <v>16.147181451599998</v>
      </c>
    </row>
    <row r="954" spans="1:10" x14ac:dyDescent="0.25">
      <c r="A954" s="107"/>
      <c r="B954" s="95"/>
      <c r="C954" s="96"/>
      <c r="D954" s="95"/>
      <c r="E954" s="94"/>
      <c r="F954" s="97"/>
      <c r="G954" s="94"/>
      <c r="H954" s="94"/>
      <c r="I954" s="94"/>
      <c r="J954" s="94"/>
    </row>
    <row r="955" spans="1:10" ht="31.5" x14ac:dyDescent="0.25">
      <c r="A955" s="84"/>
      <c r="B955" s="85"/>
      <c r="C955" s="86" t="s">
        <v>609</v>
      </c>
      <c r="D955" s="87" t="s">
        <v>184</v>
      </c>
      <c r="E955" s="88"/>
      <c r="F955" s="89"/>
      <c r="G955" s="88"/>
      <c r="H955" s="88"/>
      <c r="I955" s="88"/>
      <c r="J955" s="88"/>
    </row>
    <row r="956" spans="1:10" x14ac:dyDescent="0.25">
      <c r="A956" s="90"/>
      <c r="B956" s="91" t="s">
        <v>612</v>
      </c>
      <c r="C956" s="92" t="s">
        <v>613</v>
      </c>
      <c r="D956" s="91" t="s">
        <v>184</v>
      </c>
      <c r="E956" s="124">
        <v>4.92</v>
      </c>
      <c r="F956" s="93" t="s">
        <v>614</v>
      </c>
      <c r="G956" s="94"/>
      <c r="H956" s="94">
        <f>E956*F956</f>
        <v>5.0036399999999999</v>
      </c>
      <c r="I956" s="94"/>
      <c r="J956" s="94">
        <f>G956+H956+I956</f>
        <v>5.0036399999999999</v>
      </c>
    </row>
    <row r="957" spans="1:10" x14ac:dyDescent="0.25">
      <c r="A957" s="90"/>
      <c r="B957" s="91" t="s">
        <v>169</v>
      </c>
      <c r="C957" s="92" t="s">
        <v>168</v>
      </c>
      <c r="D957" s="91" t="s">
        <v>154</v>
      </c>
      <c r="E957" s="124">
        <v>8.92</v>
      </c>
      <c r="F957" s="97" t="s">
        <v>615</v>
      </c>
      <c r="G957" s="94">
        <f>E957*F957</f>
        <v>1.97132</v>
      </c>
      <c r="H957" s="94"/>
      <c r="I957" s="94"/>
      <c r="J957" s="94">
        <f>G957+H957+I957</f>
        <v>1.97132</v>
      </c>
    </row>
    <row r="958" spans="1:10" x14ac:dyDescent="0.25">
      <c r="A958" s="90"/>
      <c r="B958" s="95" t="s">
        <v>162</v>
      </c>
      <c r="C958" s="96" t="s">
        <v>163</v>
      </c>
      <c r="D958" s="95" t="s">
        <v>154</v>
      </c>
      <c r="E958" s="125">
        <v>12.69</v>
      </c>
      <c r="F958" s="97" t="s">
        <v>615</v>
      </c>
      <c r="G958" s="94">
        <f>E958*F958</f>
        <v>2.8044899999999999</v>
      </c>
      <c r="H958" s="94"/>
      <c r="I958" s="94"/>
      <c r="J958" s="94">
        <f>G958+H958+I958</f>
        <v>2.8044899999999999</v>
      </c>
    </row>
    <row r="959" spans="1:10" x14ac:dyDescent="0.25">
      <c r="A959" s="90"/>
      <c r="B959" s="95"/>
      <c r="C959" s="96" t="s">
        <v>155</v>
      </c>
      <c r="D959" s="95"/>
      <c r="E959" s="94">
        <v>0</v>
      </c>
      <c r="F959" s="97">
        <v>1.6535</v>
      </c>
      <c r="G959" s="94">
        <f>SUM(G957:G958)*F959</f>
        <v>7.8968018349999998</v>
      </c>
      <c r="H959" s="94"/>
      <c r="I959" s="94"/>
      <c r="J959" s="94">
        <v>0</v>
      </c>
    </row>
    <row r="960" spans="1:10" x14ac:dyDescent="0.25">
      <c r="A960" s="90"/>
      <c r="B960" s="95"/>
      <c r="C960" s="96" t="s">
        <v>156</v>
      </c>
      <c r="D960" s="95"/>
      <c r="E960" s="94">
        <v>0</v>
      </c>
      <c r="F960" s="97">
        <v>0.68989999999999996</v>
      </c>
      <c r="G960" s="94">
        <v>0</v>
      </c>
      <c r="H960" s="94"/>
      <c r="I960" s="94"/>
      <c r="J960" s="94">
        <v>0</v>
      </c>
    </row>
    <row r="961" spans="1:10" x14ac:dyDescent="0.25">
      <c r="A961" s="90"/>
      <c r="B961" s="95"/>
      <c r="C961" s="96" t="s">
        <v>157</v>
      </c>
      <c r="D961" s="95"/>
      <c r="E961" s="94"/>
      <c r="F961" s="97"/>
      <c r="G961" s="94">
        <f>SUM(G956:G960)</f>
        <v>12.672611835</v>
      </c>
      <c r="H961" s="94">
        <f>SUM(H956:H960)</f>
        <v>5.0036399999999999</v>
      </c>
      <c r="I961" s="94">
        <f>SUM(I956:I960)</f>
        <v>0</v>
      </c>
      <c r="J961" s="94">
        <f>G961+H961+I961</f>
        <v>17.676251834999999</v>
      </c>
    </row>
    <row r="962" spans="1:10" x14ac:dyDescent="0.25">
      <c r="A962" s="90"/>
      <c r="B962" s="95"/>
      <c r="C962" s="96" t="s">
        <v>158</v>
      </c>
      <c r="D962" s="95"/>
      <c r="E962" s="94"/>
      <c r="F962" s="97"/>
      <c r="G962" s="94">
        <f>G961*0.305</f>
        <v>3.865146609675</v>
      </c>
      <c r="H962" s="94">
        <f>H961*0.305</f>
        <v>1.5261102</v>
      </c>
      <c r="I962" s="94">
        <f>I961*0.305</f>
        <v>0</v>
      </c>
      <c r="J962" s="94">
        <f>G962+H962+I962</f>
        <v>5.3912568096750002</v>
      </c>
    </row>
    <row r="963" spans="1:10" x14ac:dyDescent="0.25">
      <c r="A963" s="90"/>
      <c r="B963" s="95"/>
      <c r="C963" s="96" t="s">
        <v>159</v>
      </c>
      <c r="D963" s="95"/>
      <c r="E963" s="94"/>
      <c r="F963" s="97"/>
      <c r="G963" s="94">
        <f>SUM(G961:G962)</f>
        <v>16.537758444674999</v>
      </c>
      <c r="H963" s="94">
        <f>SUM(H961:H962)</f>
        <v>6.5297501999999996</v>
      </c>
      <c r="I963" s="94">
        <f>SUM(I961:I962)</f>
        <v>0</v>
      </c>
      <c r="J963" s="94">
        <f>G963+H963+I963</f>
        <v>23.067508644674998</v>
      </c>
    </row>
    <row r="964" spans="1:10" x14ac:dyDescent="0.25">
      <c r="A964" s="107"/>
      <c r="B964" s="95"/>
      <c r="C964" s="96"/>
      <c r="D964" s="95"/>
      <c r="E964" s="94"/>
      <c r="F964" s="97"/>
      <c r="G964" s="94"/>
      <c r="H964" s="94"/>
      <c r="I964" s="94"/>
      <c r="J964" s="94"/>
    </row>
    <row r="965" spans="1:10" ht="31.5" x14ac:dyDescent="0.25">
      <c r="A965" s="84"/>
      <c r="B965" s="85"/>
      <c r="C965" s="86" t="s">
        <v>617</v>
      </c>
      <c r="D965" s="87" t="s">
        <v>184</v>
      </c>
      <c r="E965" s="88"/>
      <c r="F965" s="89"/>
      <c r="G965" s="88"/>
      <c r="H965" s="88"/>
      <c r="I965" s="88"/>
      <c r="J965" s="88"/>
    </row>
    <row r="966" spans="1:10" x14ac:dyDescent="0.25">
      <c r="A966" s="90"/>
      <c r="B966" s="91" t="s">
        <v>618</v>
      </c>
      <c r="C966" s="92" t="s">
        <v>619</v>
      </c>
      <c r="D966" s="91" t="s">
        <v>184</v>
      </c>
      <c r="E966" s="124">
        <v>3.69</v>
      </c>
      <c r="F966" s="93" t="s">
        <v>614</v>
      </c>
      <c r="G966" s="94"/>
      <c r="H966" s="94">
        <f>E966*F966</f>
        <v>3.7527299999999997</v>
      </c>
      <c r="I966" s="94"/>
      <c r="J966" s="94">
        <f>G966+H966+I966</f>
        <v>3.7527299999999997</v>
      </c>
    </row>
    <row r="967" spans="1:10" x14ac:dyDescent="0.25">
      <c r="A967" s="90"/>
      <c r="B967" s="91" t="s">
        <v>169</v>
      </c>
      <c r="C967" s="92" t="s">
        <v>168</v>
      </c>
      <c r="D967" s="91" t="s">
        <v>154</v>
      </c>
      <c r="E967" s="124">
        <v>8.92</v>
      </c>
      <c r="F967" s="97" t="s">
        <v>620</v>
      </c>
      <c r="G967" s="94">
        <f>E967*F967</f>
        <v>1.73048</v>
      </c>
      <c r="H967" s="94"/>
      <c r="I967" s="94"/>
      <c r="J967" s="94">
        <f>G967+H967+I967</f>
        <v>1.73048</v>
      </c>
    </row>
    <row r="968" spans="1:10" x14ac:dyDescent="0.25">
      <c r="A968" s="90"/>
      <c r="B968" s="95" t="s">
        <v>162</v>
      </c>
      <c r="C968" s="96" t="s">
        <v>163</v>
      </c>
      <c r="D968" s="95" t="s">
        <v>154</v>
      </c>
      <c r="E968" s="125">
        <v>12.69</v>
      </c>
      <c r="F968" s="97" t="s">
        <v>620</v>
      </c>
      <c r="G968" s="94">
        <f>E968*F968</f>
        <v>2.4618600000000002</v>
      </c>
      <c r="H968" s="94"/>
      <c r="I968" s="94"/>
      <c r="J968" s="94">
        <f>G968+H968+I968</f>
        <v>2.4618600000000002</v>
      </c>
    </row>
    <row r="969" spans="1:10" x14ac:dyDescent="0.25">
      <c r="A969" s="90"/>
      <c r="B969" s="95"/>
      <c r="C969" s="96" t="s">
        <v>155</v>
      </c>
      <c r="D969" s="95"/>
      <c r="E969" s="94">
        <v>0</v>
      </c>
      <c r="F969" s="97">
        <v>1.6535</v>
      </c>
      <c r="G969" s="94">
        <f>SUM(G967:G968)*F969</f>
        <v>6.9320341899999995</v>
      </c>
      <c r="H969" s="94"/>
      <c r="I969" s="94"/>
      <c r="J969" s="94">
        <v>0</v>
      </c>
    </row>
    <row r="970" spans="1:10" x14ac:dyDescent="0.25">
      <c r="A970" s="90"/>
      <c r="B970" s="95"/>
      <c r="C970" s="96" t="s">
        <v>156</v>
      </c>
      <c r="D970" s="95"/>
      <c r="E970" s="94">
        <v>0</v>
      </c>
      <c r="F970" s="97">
        <v>0.68989999999999996</v>
      </c>
      <c r="G970" s="94">
        <v>0</v>
      </c>
      <c r="H970" s="94"/>
      <c r="I970" s="94"/>
      <c r="J970" s="94">
        <v>0</v>
      </c>
    </row>
    <row r="971" spans="1:10" x14ac:dyDescent="0.25">
      <c r="A971" s="90"/>
      <c r="B971" s="95"/>
      <c r="C971" s="96" t="s">
        <v>157</v>
      </c>
      <c r="D971" s="95"/>
      <c r="E971" s="94"/>
      <c r="F971" s="97"/>
      <c r="G971" s="94">
        <f>SUM(G966:G970)</f>
        <v>11.124374189999999</v>
      </c>
      <c r="H971" s="94">
        <f>SUM(H966:H970)</f>
        <v>3.7527299999999997</v>
      </c>
      <c r="I971" s="94">
        <f>SUM(I966:I970)</f>
        <v>0</v>
      </c>
      <c r="J971" s="94">
        <f>G971+H971+I971</f>
        <v>14.877104189999999</v>
      </c>
    </row>
    <row r="972" spans="1:10" x14ac:dyDescent="0.25">
      <c r="A972" s="90"/>
      <c r="B972" s="95"/>
      <c r="C972" s="96" t="s">
        <v>158</v>
      </c>
      <c r="D972" s="95"/>
      <c r="E972" s="94"/>
      <c r="F972" s="97"/>
      <c r="G972" s="94">
        <f>G971*0.305</f>
        <v>3.3929341279499998</v>
      </c>
      <c r="H972" s="94">
        <f>H971*0.305</f>
        <v>1.1445826499999998</v>
      </c>
      <c r="I972" s="94">
        <f>I971*0.305</f>
        <v>0</v>
      </c>
      <c r="J972" s="94">
        <f>G972+H972+I972</f>
        <v>4.5375167779499996</v>
      </c>
    </row>
    <row r="973" spans="1:10" x14ac:dyDescent="0.25">
      <c r="A973" s="90"/>
      <c r="B973" s="95"/>
      <c r="C973" s="96" t="s">
        <v>159</v>
      </c>
      <c r="D973" s="95"/>
      <c r="E973" s="94"/>
      <c r="F973" s="97"/>
      <c r="G973" s="94">
        <f>SUM(G971:G972)</f>
        <v>14.517308317949999</v>
      </c>
      <c r="H973" s="94">
        <f>SUM(H971:H972)</f>
        <v>4.8973126499999999</v>
      </c>
      <c r="I973" s="94">
        <f>SUM(I971:I972)</f>
        <v>0</v>
      </c>
      <c r="J973" s="94">
        <f>G973+H973+I973</f>
        <v>19.41462096795</v>
      </c>
    </row>
    <row r="974" spans="1:10" x14ac:dyDescent="0.25">
      <c r="A974" s="107"/>
      <c r="B974" s="95"/>
      <c r="C974" s="96"/>
      <c r="D974" s="95"/>
      <c r="E974" s="94"/>
      <c r="F974" s="97"/>
      <c r="G974" s="94"/>
      <c r="H974" s="94"/>
      <c r="I974" s="94"/>
      <c r="J974" s="94"/>
    </row>
    <row r="975" spans="1:10" ht="31.5" x14ac:dyDescent="0.25">
      <c r="A975" s="84"/>
      <c r="B975" s="85"/>
      <c r="C975" s="86" t="s">
        <v>621</v>
      </c>
      <c r="D975" s="87" t="s">
        <v>184</v>
      </c>
      <c r="E975" s="88"/>
      <c r="F975" s="89"/>
      <c r="G975" s="88"/>
      <c r="H975" s="88"/>
      <c r="I975" s="88"/>
      <c r="J975" s="88"/>
    </row>
    <row r="976" spans="1:10" x14ac:dyDescent="0.25">
      <c r="A976" s="90"/>
      <c r="B976" s="91" t="s">
        <v>623</v>
      </c>
      <c r="C976" s="92" t="s">
        <v>624</v>
      </c>
      <c r="D976" s="91" t="s">
        <v>184</v>
      </c>
      <c r="E976" s="124">
        <v>12.9</v>
      </c>
      <c r="F976" s="93" t="s">
        <v>607</v>
      </c>
      <c r="G976" s="94"/>
      <c r="H976" s="94">
        <f>E976*F976</f>
        <v>14.190000000000001</v>
      </c>
      <c r="I976" s="94"/>
      <c r="J976" s="94">
        <f>G976+H976+I976</f>
        <v>14.190000000000001</v>
      </c>
    </row>
    <row r="977" spans="1:10" x14ac:dyDescent="0.25">
      <c r="A977" s="90"/>
      <c r="B977" s="91" t="s">
        <v>169</v>
      </c>
      <c r="C977" s="92" t="s">
        <v>168</v>
      </c>
      <c r="D977" s="91" t="s">
        <v>154</v>
      </c>
      <c r="E977" s="124">
        <v>8.92</v>
      </c>
      <c r="F977" s="97" t="s">
        <v>625</v>
      </c>
      <c r="G977" s="94">
        <f>E977*F977</f>
        <v>1.37368</v>
      </c>
      <c r="H977" s="94"/>
      <c r="I977" s="94"/>
      <c r="J977" s="94">
        <f>G977+H977+I977</f>
        <v>1.37368</v>
      </c>
    </row>
    <row r="978" spans="1:10" x14ac:dyDescent="0.25">
      <c r="A978" s="90"/>
      <c r="B978" s="95" t="s">
        <v>162</v>
      </c>
      <c r="C978" s="96" t="s">
        <v>163</v>
      </c>
      <c r="D978" s="95" t="s">
        <v>154</v>
      </c>
      <c r="E978" s="125">
        <v>12.69</v>
      </c>
      <c r="F978" s="97" t="s">
        <v>625</v>
      </c>
      <c r="G978" s="94">
        <f>E978*F978</f>
        <v>1.9542599999999999</v>
      </c>
      <c r="H978" s="94"/>
      <c r="I978" s="94"/>
      <c r="J978" s="94">
        <f>G978+H978+I978</f>
        <v>1.9542599999999999</v>
      </c>
    </row>
    <row r="979" spans="1:10" x14ac:dyDescent="0.25">
      <c r="A979" s="90"/>
      <c r="B979" s="95"/>
      <c r="C979" s="96" t="s">
        <v>155</v>
      </c>
      <c r="D979" s="95"/>
      <c r="E979" s="94">
        <v>0</v>
      </c>
      <c r="F979" s="97">
        <v>1.6535</v>
      </c>
      <c r="G979" s="94">
        <f>SUM(G977:G978)*F979</f>
        <v>5.5027487900000001</v>
      </c>
      <c r="H979" s="94"/>
      <c r="I979" s="94"/>
      <c r="J979" s="94">
        <v>0</v>
      </c>
    </row>
    <row r="980" spans="1:10" x14ac:dyDescent="0.25">
      <c r="A980" s="90"/>
      <c r="B980" s="95"/>
      <c r="C980" s="96" t="s">
        <v>156</v>
      </c>
      <c r="D980" s="95"/>
      <c r="E980" s="94">
        <v>0</v>
      </c>
      <c r="F980" s="97">
        <v>0.68989999999999996</v>
      </c>
      <c r="G980" s="94">
        <v>0</v>
      </c>
      <c r="H980" s="94"/>
      <c r="I980" s="94"/>
      <c r="J980" s="94">
        <v>0</v>
      </c>
    </row>
    <row r="981" spans="1:10" x14ac:dyDescent="0.25">
      <c r="A981" s="90"/>
      <c r="B981" s="95"/>
      <c r="C981" s="96" t="s">
        <v>157</v>
      </c>
      <c r="D981" s="95"/>
      <c r="E981" s="94"/>
      <c r="F981" s="97"/>
      <c r="G981" s="94">
        <f>SUM(G976:G980)</f>
        <v>8.83068879</v>
      </c>
      <c r="H981" s="94">
        <f>SUM(H976:H980)</f>
        <v>14.190000000000001</v>
      </c>
      <c r="I981" s="94">
        <f>SUM(I976:I980)</f>
        <v>0</v>
      </c>
      <c r="J981" s="94">
        <f>G981+H981+I981</f>
        <v>23.020688790000001</v>
      </c>
    </row>
    <row r="982" spans="1:10" x14ac:dyDescent="0.25">
      <c r="A982" s="90"/>
      <c r="B982" s="95"/>
      <c r="C982" s="96" t="s">
        <v>158</v>
      </c>
      <c r="D982" s="95"/>
      <c r="E982" s="94"/>
      <c r="F982" s="97"/>
      <c r="G982" s="94">
        <f>G981*0.305</f>
        <v>2.6933600809499998</v>
      </c>
      <c r="H982" s="94">
        <f>H981*0.305</f>
        <v>4.3279500000000004</v>
      </c>
      <c r="I982" s="94">
        <f>I981*0.305</f>
        <v>0</v>
      </c>
      <c r="J982" s="94">
        <f>G982+H982+I982</f>
        <v>7.0213100809500002</v>
      </c>
    </row>
    <row r="983" spans="1:10" x14ac:dyDescent="0.25">
      <c r="A983" s="90"/>
      <c r="B983" s="95"/>
      <c r="C983" s="96" t="s">
        <v>159</v>
      </c>
      <c r="D983" s="95"/>
      <c r="E983" s="94"/>
      <c r="F983" s="97"/>
      <c r="G983" s="94">
        <f>SUM(G981:G982)</f>
        <v>11.524048870950001</v>
      </c>
      <c r="H983" s="94">
        <f>SUM(H981:H982)</f>
        <v>18.517950000000003</v>
      </c>
      <c r="I983" s="94">
        <f>SUM(I981:I982)</f>
        <v>0</v>
      </c>
      <c r="J983" s="94">
        <f>G983+H983+I983</f>
        <v>30.041998870950003</v>
      </c>
    </row>
    <row r="984" spans="1:10" x14ac:dyDescent="0.25">
      <c r="A984" s="107"/>
      <c r="B984" s="95"/>
      <c r="C984" s="96"/>
      <c r="D984" s="95"/>
      <c r="E984" s="94"/>
      <c r="F984" s="97"/>
      <c r="G984" s="94"/>
      <c r="H984" s="94"/>
      <c r="I984" s="94"/>
      <c r="J984" s="94"/>
    </row>
    <row r="985" spans="1:10" ht="31.5" x14ac:dyDescent="0.25">
      <c r="A985" s="84"/>
      <c r="B985" s="85"/>
      <c r="C985" s="86" t="s">
        <v>627</v>
      </c>
      <c r="D985" s="87" t="s">
        <v>184</v>
      </c>
      <c r="E985" s="88"/>
      <c r="F985" s="89"/>
      <c r="G985" s="88"/>
      <c r="H985" s="88"/>
      <c r="I985" s="88"/>
      <c r="J985" s="88"/>
    </row>
    <row r="986" spans="1:10" x14ac:dyDescent="0.25">
      <c r="A986" s="90"/>
      <c r="B986" s="91" t="s">
        <v>628</v>
      </c>
      <c r="C986" s="92" t="s">
        <v>629</v>
      </c>
      <c r="D986" s="91" t="s">
        <v>184</v>
      </c>
      <c r="E986" s="124">
        <v>8.84</v>
      </c>
      <c r="F986" s="93" t="s">
        <v>607</v>
      </c>
      <c r="G986" s="94"/>
      <c r="H986" s="94">
        <f>E986*F986</f>
        <v>9.7240000000000002</v>
      </c>
      <c r="I986" s="94"/>
      <c r="J986" s="94">
        <f>G986+H986+I986</f>
        <v>9.7240000000000002</v>
      </c>
    </row>
    <row r="987" spans="1:10" x14ac:dyDescent="0.25">
      <c r="A987" s="90"/>
      <c r="B987" s="91" t="s">
        <v>169</v>
      </c>
      <c r="C987" s="92" t="s">
        <v>168</v>
      </c>
      <c r="D987" s="91" t="s">
        <v>154</v>
      </c>
      <c r="E987" s="124">
        <v>8.92</v>
      </c>
      <c r="F987" s="97" t="s">
        <v>630</v>
      </c>
      <c r="G987" s="94">
        <f>E987*F987</f>
        <v>1.1506799999999999</v>
      </c>
      <c r="H987" s="94"/>
      <c r="I987" s="94"/>
      <c r="J987" s="94">
        <f>G987+H987+I987</f>
        <v>1.1506799999999999</v>
      </c>
    </row>
    <row r="988" spans="1:10" x14ac:dyDescent="0.25">
      <c r="A988" s="90"/>
      <c r="B988" s="95" t="s">
        <v>162</v>
      </c>
      <c r="C988" s="96" t="s">
        <v>163</v>
      </c>
      <c r="D988" s="95" t="s">
        <v>154</v>
      </c>
      <c r="E988" s="125">
        <v>12.69</v>
      </c>
      <c r="F988" s="97" t="s">
        <v>630</v>
      </c>
      <c r="G988" s="94">
        <f>E988*F988</f>
        <v>1.6370100000000001</v>
      </c>
      <c r="H988" s="94"/>
      <c r="I988" s="94"/>
      <c r="J988" s="94">
        <f>G988+H988+I988</f>
        <v>1.6370100000000001</v>
      </c>
    </row>
    <row r="989" spans="1:10" x14ac:dyDescent="0.25">
      <c r="A989" s="90"/>
      <c r="B989" s="95"/>
      <c r="C989" s="96" t="s">
        <v>155</v>
      </c>
      <c r="D989" s="95"/>
      <c r="E989" s="94">
        <v>0</v>
      </c>
      <c r="F989" s="97">
        <v>1.6535</v>
      </c>
      <c r="G989" s="94">
        <f>SUM(G987:G988)*F989</f>
        <v>4.6094454149999997</v>
      </c>
      <c r="H989" s="94"/>
      <c r="I989" s="94"/>
      <c r="J989" s="94">
        <v>0</v>
      </c>
    </row>
    <row r="990" spans="1:10" x14ac:dyDescent="0.25">
      <c r="A990" s="90"/>
      <c r="B990" s="95"/>
      <c r="C990" s="96" t="s">
        <v>156</v>
      </c>
      <c r="D990" s="95"/>
      <c r="E990" s="94">
        <v>0</v>
      </c>
      <c r="F990" s="97">
        <v>0.68989999999999996</v>
      </c>
      <c r="G990" s="94">
        <v>0</v>
      </c>
      <c r="H990" s="94"/>
      <c r="I990" s="94"/>
      <c r="J990" s="94">
        <v>0</v>
      </c>
    </row>
    <row r="991" spans="1:10" x14ac:dyDescent="0.25">
      <c r="A991" s="90"/>
      <c r="B991" s="95"/>
      <c r="C991" s="96" t="s">
        <v>157</v>
      </c>
      <c r="D991" s="95"/>
      <c r="E991" s="94"/>
      <c r="F991" s="97"/>
      <c r="G991" s="94">
        <f>SUM(G986:G990)</f>
        <v>7.3971354149999993</v>
      </c>
      <c r="H991" s="94">
        <f>SUM(H986:H990)</f>
        <v>9.7240000000000002</v>
      </c>
      <c r="I991" s="94">
        <f>SUM(I986:I990)</f>
        <v>0</v>
      </c>
      <c r="J991" s="94">
        <f>G991+H991+I991</f>
        <v>17.121135414999998</v>
      </c>
    </row>
    <row r="992" spans="1:10" x14ac:dyDescent="0.25">
      <c r="A992" s="90"/>
      <c r="B992" s="95"/>
      <c r="C992" s="96" t="s">
        <v>158</v>
      </c>
      <c r="D992" s="95"/>
      <c r="E992" s="94"/>
      <c r="F992" s="97"/>
      <c r="G992" s="94">
        <f>G991*0.305</f>
        <v>2.2561263015749997</v>
      </c>
      <c r="H992" s="94">
        <f>H991*0.305</f>
        <v>2.9658199999999999</v>
      </c>
      <c r="I992" s="94">
        <f>I991*0.305</f>
        <v>0</v>
      </c>
      <c r="J992" s="94">
        <f>G992+H992+I992</f>
        <v>5.2219463015749996</v>
      </c>
    </row>
    <row r="993" spans="1:10" x14ac:dyDescent="0.25">
      <c r="A993" s="90"/>
      <c r="B993" s="95"/>
      <c r="C993" s="96" t="s">
        <v>159</v>
      </c>
      <c r="D993" s="95"/>
      <c r="E993" s="94"/>
      <c r="F993" s="97"/>
      <c r="G993" s="94">
        <f>SUM(G991:G992)</f>
        <v>9.653261716574999</v>
      </c>
      <c r="H993" s="94">
        <f>SUM(H991:H992)</f>
        <v>12.689820000000001</v>
      </c>
      <c r="I993" s="94">
        <f>SUM(I991:I992)</f>
        <v>0</v>
      </c>
      <c r="J993" s="94">
        <f>G993+H993+I993</f>
        <v>22.343081716575</v>
      </c>
    </row>
    <row r="994" spans="1:10" x14ac:dyDescent="0.25">
      <c r="A994" s="107"/>
      <c r="B994" s="95"/>
      <c r="C994" s="96"/>
      <c r="D994" s="95"/>
      <c r="E994" s="94"/>
      <c r="F994" s="97"/>
      <c r="G994" s="94"/>
      <c r="H994" s="94"/>
      <c r="I994" s="94"/>
      <c r="J994" s="94"/>
    </row>
    <row r="995" spans="1:10" ht="31.5" x14ac:dyDescent="0.25">
      <c r="A995" s="84"/>
      <c r="B995" s="85"/>
      <c r="C995" s="86" t="s">
        <v>631</v>
      </c>
      <c r="D995" s="87" t="s">
        <v>184</v>
      </c>
      <c r="E995" s="88"/>
      <c r="F995" s="89"/>
      <c r="G995" s="88"/>
      <c r="H995" s="88"/>
      <c r="I995" s="88"/>
      <c r="J995" s="88"/>
    </row>
    <row r="996" spans="1:10" x14ac:dyDescent="0.25">
      <c r="A996" s="90"/>
      <c r="B996" s="91" t="s">
        <v>632</v>
      </c>
      <c r="C996" s="92" t="s">
        <v>633</v>
      </c>
      <c r="D996" s="91" t="s">
        <v>184</v>
      </c>
      <c r="E996" s="124">
        <v>16.170000000000002</v>
      </c>
      <c r="F996" s="93" t="s">
        <v>607</v>
      </c>
      <c r="G996" s="94"/>
      <c r="H996" s="94">
        <f>E996*F996</f>
        <v>17.787000000000003</v>
      </c>
      <c r="I996" s="94"/>
      <c r="J996" s="94">
        <f>G996+H996+I996</f>
        <v>17.787000000000003</v>
      </c>
    </row>
    <row r="997" spans="1:10" x14ac:dyDescent="0.25">
      <c r="A997" s="90"/>
      <c r="B997" s="91" t="s">
        <v>169</v>
      </c>
      <c r="C997" s="92" t="s">
        <v>168</v>
      </c>
      <c r="D997" s="91" t="s">
        <v>154</v>
      </c>
      <c r="E997" s="124">
        <v>8.92</v>
      </c>
      <c r="F997" s="97" t="s">
        <v>227</v>
      </c>
      <c r="G997" s="94">
        <f>E997*F997</f>
        <v>1.52532</v>
      </c>
      <c r="H997" s="94"/>
      <c r="I997" s="94"/>
      <c r="J997" s="94">
        <f>G997+H997+I997</f>
        <v>1.52532</v>
      </c>
    </row>
    <row r="998" spans="1:10" x14ac:dyDescent="0.25">
      <c r="A998" s="90"/>
      <c r="B998" s="95" t="s">
        <v>162</v>
      </c>
      <c r="C998" s="96" t="s">
        <v>163</v>
      </c>
      <c r="D998" s="95" t="s">
        <v>154</v>
      </c>
      <c r="E998" s="125">
        <v>12.69</v>
      </c>
      <c r="F998" s="97" t="s">
        <v>227</v>
      </c>
      <c r="G998" s="94">
        <f>E998*F998</f>
        <v>2.1699899999999999</v>
      </c>
      <c r="H998" s="94"/>
      <c r="I998" s="94"/>
      <c r="J998" s="94">
        <f>G998+H998+I998</f>
        <v>2.1699899999999999</v>
      </c>
    </row>
    <row r="999" spans="1:10" x14ac:dyDescent="0.25">
      <c r="A999" s="90"/>
      <c r="B999" s="95"/>
      <c r="C999" s="96" t="s">
        <v>155</v>
      </c>
      <c r="D999" s="95"/>
      <c r="E999" s="94">
        <v>0</v>
      </c>
      <c r="F999" s="97">
        <v>1.6535</v>
      </c>
      <c r="G999" s="94">
        <f>SUM(G997:G998)*F999</f>
        <v>6.110195085</v>
      </c>
      <c r="H999" s="94"/>
      <c r="I999" s="94"/>
      <c r="J999" s="94">
        <v>0</v>
      </c>
    </row>
    <row r="1000" spans="1:10" x14ac:dyDescent="0.25">
      <c r="A1000" s="90"/>
      <c r="B1000" s="95"/>
      <c r="C1000" s="96" t="s">
        <v>156</v>
      </c>
      <c r="D1000" s="95"/>
      <c r="E1000" s="94">
        <v>0</v>
      </c>
      <c r="F1000" s="97">
        <v>0.68989999999999996</v>
      </c>
      <c r="G1000" s="94">
        <v>0</v>
      </c>
      <c r="H1000" s="94"/>
      <c r="I1000" s="94"/>
      <c r="J1000" s="94">
        <v>0</v>
      </c>
    </row>
    <row r="1001" spans="1:10" x14ac:dyDescent="0.25">
      <c r="A1001" s="90"/>
      <c r="B1001" s="95"/>
      <c r="C1001" s="96" t="s">
        <v>157</v>
      </c>
      <c r="D1001" s="95"/>
      <c r="E1001" s="94"/>
      <c r="F1001" s="97"/>
      <c r="G1001" s="94">
        <f>SUM(G996:G1000)</f>
        <v>9.8055050850000001</v>
      </c>
      <c r="H1001" s="94">
        <f>SUM(H996:H1000)</f>
        <v>17.787000000000003</v>
      </c>
      <c r="I1001" s="94">
        <f>SUM(I996:I1000)</f>
        <v>0</v>
      </c>
      <c r="J1001" s="94">
        <f>G1001+H1001+I1001</f>
        <v>27.592505085000003</v>
      </c>
    </row>
    <row r="1002" spans="1:10" x14ac:dyDescent="0.25">
      <c r="A1002" s="90"/>
      <c r="B1002" s="95"/>
      <c r="C1002" s="96" t="s">
        <v>158</v>
      </c>
      <c r="D1002" s="95"/>
      <c r="E1002" s="94"/>
      <c r="F1002" s="97"/>
      <c r="G1002" s="94">
        <f>G1001*0.305</f>
        <v>2.9906790509249999</v>
      </c>
      <c r="H1002" s="94">
        <f>H1001*0.305</f>
        <v>5.4250350000000003</v>
      </c>
      <c r="I1002" s="94">
        <f>I1001*0.305</f>
        <v>0</v>
      </c>
      <c r="J1002" s="94">
        <f>G1002+H1002+I1002</f>
        <v>8.4157140509250006</v>
      </c>
    </row>
    <row r="1003" spans="1:10" x14ac:dyDescent="0.25">
      <c r="A1003" s="90"/>
      <c r="B1003" s="95"/>
      <c r="C1003" s="96" t="s">
        <v>159</v>
      </c>
      <c r="D1003" s="95"/>
      <c r="E1003" s="94"/>
      <c r="F1003" s="97"/>
      <c r="G1003" s="94">
        <f>SUM(G1001:G1002)</f>
        <v>12.796184135924999</v>
      </c>
      <c r="H1003" s="94">
        <f>SUM(H1001:H1002)</f>
        <v>23.212035000000004</v>
      </c>
      <c r="I1003" s="94">
        <f>SUM(I1001:I1002)</f>
        <v>0</v>
      </c>
      <c r="J1003" s="94">
        <f>G1003+H1003+I1003</f>
        <v>36.008219135925003</v>
      </c>
    </row>
    <row r="1004" spans="1:10" x14ac:dyDescent="0.25">
      <c r="A1004" s="107"/>
      <c r="B1004" s="95"/>
      <c r="C1004" s="96"/>
      <c r="D1004" s="95"/>
      <c r="E1004" s="94"/>
      <c r="F1004" s="97"/>
      <c r="G1004" s="94"/>
      <c r="H1004" s="94"/>
      <c r="I1004" s="94"/>
      <c r="J1004" s="94"/>
    </row>
    <row r="1005" spans="1:10" ht="31.5" x14ac:dyDescent="0.25">
      <c r="A1005" s="84"/>
      <c r="B1005" s="85"/>
      <c r="C1005" s="86" t="s">
        <v>636</v>
      </c>
      <c r="D1005" s="87" t="s">
        <v>184</v>
      </c>
      <c r="E1005" s="88"/>
      <c r="F1005" s="89"/>
      <c r="G1005" s="88"/>
      <c r="H1005" s="88"/>
      <c r="I1005" s="88"/>
      <c r="J1005" s="88"/>
    </row>
    <row r="1006" spans="1:10" x14ac:dyDescent="0.25">
      <c r="A1006" s="90"/>
      <c r="B1006" s="91" t="s">
        <v>637</v>
      </c>
      <c r="C1006" s="92" t="s">
        <v>638</v>
      </c>
      <c r="D1006" s="91" t="s">
        <v>184</v>
      </c>
      <c r="E1006" s="124">
        <v>2.36</v>
      </c>
      <c r="F1006" s="93" t="s">
        <v>614</v>
      </c>
      <c r="G1006" s="94"/>
      <c r="H1006" s="94">
        <f>E1006*F1006</f>
        <v>2.4001199999999998</v>
      </c>
      <c r="I1006" s="94"/>
      <c r="J1006" s="94">
        <f>G1006+H1006+I1006</f>
        <v>2.4001199999999998</v>
      </c>
    </row>
    <row r="1007" spans="1:10" x14ac:dyDescent="0.25">
      <c r="A1007" s="90"/>
      <c r="B1007" s="91" t="s">
        <v>169</v>
      </c>
      <c r="C1007" s="92" t="s">
        <v>168</v>
      </c>
      <c r="D1007" s="91" t="s">
        <v>154</v>
      </c>
      <c r="E1007" s="124">
        <v>8.92</v>
      </c>
      <c r="F1007" s="97" t="s">
        <v>205</v>
      </c>
      <c r="G1007" s="94">
        <f>E1007*F1007</f>
        <v>1.5164000000000002</v>
      </c>
      <c r="H1007" s="94"/>
      <c r="I1007" s="94"/>
      <c r="J1007" s="94">
        <f>G1007+H1007+I1007</f>
        <v>1.5164000000000002</v>
      </c>
    </row>
    <row r="1008" spans="1:10" x14ac:dyDescent="0.25">
      <c r="A1008" s="90"/>
      <c r="B1008" s="95" t="s">
        <v>162</v>
      </c>
      <c r="C1008" s="96" t="s">
        <v>163</v>
      </c>
      <c r="D1008" s="95" t="s">
        <v>154</v>
      </c>
      <c r="E1008" s="125">
        <v>12.69</v>
      </c>
      <c r="F1008" s="97" t="s">
        <v>205</v>
      </c>
      <c r="G1008" s="94">
        <f>E1008*F1008</f>
        <v>2.1573000000000002</v>
      </c>
      <c r="H1008" s="94"/>
      <c r="I1008" s="94"/>
      <c r="J1008" s="94">
        <f>G1008+H1008+I1008</f>
        <v>2.1573000000000002</v>
      </c>
    </row>
    <row r="1009" spans="1:10" x14ac:dyDescent="0.25">
      <c r="A1009" s="90"/>
      <c r="B1009" s="95"/>
      <c r="C1009" s="96" t="s">
        <v>155</v>
      </c>
      <c r="D1009" s="95"/>
      <c r="E1009" s="94">
        <v>0</v>
      </c>
      <c r="F1009" s="97">
        <v>1.6535</v>
      </c>
      <c r="G1009" s="94">
        <f>SUM(G1007:G1008)*F1009</f>
        <v>6.07446295</v>
      </c>
      <c r="H1009" s="94"/>
      <c r="I1009" s="94"/>
      <c r="J1009" s="94">
        <v>0</v>
      </c>
    </row>
    <row r="1010" spans="1:10" x14ac:dyDescent="0.25">
      <c r="A1010" s="90"/>
      <c r="B1010" s="95"/>
      <c r="C1010" s="96" t="s">
        <v>156</v>
      </c>
      <c r="D1010" s="95"/>
      <c r="E1010" s="94">
        <v>0</v>
      </c>
      <c r="F1010" s="97">
        <v>0.68989999999999996</v>
      </c>
      <c r="G1010" s="94">
        <v>0</v>
      </c>
      <c r="H1010" s="94"/>
      <c r="I1010" s="94"/>
      <c r="J1010" s="94">
        <v>0</v>
      </c>
    </row>
    <row r="1011" spans="1:10" x14ac:dyDescent="0.25">
      <c r="A1011" s="90"/>
      <c r="B1011" s="95"/>
      <c r="C1011" s="96" t="s">
        <v>157</v>
      </c>
      <c r="D1011" s="95"/>
      <c r="E1011" s="94"/>
      <c r="F1011" s="97"/>
      <c r="G1011" s="94">
        <f>SUM(G1006:G1010)</f>
        <v>9.7481629500000011</v>
      </c>
      <c r="H1011" s="94">
        <f>SUM(H1006:H1010)</f>
        <v>2.4001199999999998</v>
      </c>
      <c r="I1011" s="94">
        <f>SUM(I1006:I1010)</f>
        <v>0</v>
      </c>
      <c r="J1011" s="94">
        <f>G1011+H1011+I1011</f>
        <v>12.14828295</v>
      </c>
    </row>
    <row r="1012" spans="1:10" x14ac:dyDescent="0.25">
      <c r="A1012" s="90"/>
      <c r="B1012" s="95"/>
      <c r="C1012" s="96" t="s">
        <v>158</v>
      </c>
      <c r="D1012" s="95"/>
      <c r="E1012" s="94"/>
      <c r="F1012" s="97"/>
      <c r="G1012" s="94">
        <f>G1011*0.305</f>
        <v>2.9731896997500002</v>
      </c>
      <c r="H1012" s="94">
        <f>H1011*0.305</f>
        <v>0.73203659999999993</v>
      </c>
      <c r="I1012" s="94">
        <f>I1011*0.305</f>
        <v>0</v>
      </c>
      <c r="J1012" s="94">
        <f>G1012+H1012+I1012</f>
        <v>3.7052262997500001</v>
      </c>
    </row>
    <row r="1013" spans="1:10" x14ac:dyDescent="0.25">
      <c r="A1013" s="90"/>
      <c r="B1013" s="95"/>
      <c r="C1013" s="96" t="s">
        <v>159</v>
      </c>
      <c r="D1013" s="95"/>
      <c r="E1013" s="94"/>
      <c r="F1013" s="97"/>
      <c r="G1013" s="94">
        <f>SUM(G1011:G1012)</f>
        <v>12.721352649750001</v>
      </c>
      <c r="H1013" s="94">
        <f>SUM(H1011:H1012)</f>
        <v>3.1321565999999996</v>
      </c>
      <c r="I1013" s="94">
        <f>SUM(I1011:I1012)</f>
        <v>0</v>
      </c>
      <c r="J1013" s="94">
        <f>G1013+H1013+I1013</f>
        <v>15.853509249750001</v>
      </c>
    </row>
    <row r="1014" spans="1:10" x14ac:dyDescent="0.25">
      <c r="A1014" s="107"/>
      <c r="B1014" s="95"/>
      <c r="C1014" s="96"/>
      <c r="D1014" s="95"/>
      <c r="E1014" s="94"/>
      <c r="F1014" s="97"/>
      <c r="G1014" s="94"/>
      <c r="H1014" s="94"/>
      <c r="I1014" s="94"/>
      <c r="J1014" s="94"/>
    </row>
    <row r="1015" spans="1:10" ht="31.5" x14ac:dyDescent="0.25">
      <c r="A1015" s="84"/>
      <c r="B1015" s="85"/>
      <c r="C1015" s="86" t="s">
        <v>639</v>
      </c>
      <c r="D1015" s="87" t="s">
        <v>184</v>
      </c>
      <c r="E1015" s="88"/>
      <c r="F1015" s="89"/>
      <c r="G1015" s="88"/>
      <c r="H1015" s="88"/>
      <c r="I1015" s="88"/>
      <c r="J1015" s="88"/>
    </row>
    <row r="1016" spans="1:10" x14ac:dyDescent="0.25">
      <c r="A1016" s="90"/>
      <c r="B1016" s="91" t="s">
        <v>640</v>
      </c>
      <c r="C1016" s="92" t="s">
        <v>641</v>
      </c>
      <c r="D1016" s="91" t="s">
        <v>184</v>
      </c>
      <c r="E1016" s="124">
        <v>25.49</v>
      </c>
      <c r="F1016" s="93" t="s">
        <v>607</v>
      </c>
      <c r="G1016" s="94"/>
      <c r="H1016" s="94">
        <f>E1016*F1016</f>
        <v>28.039000000000001</v>
      </c>
      <c r="I1016" s="94"/>
      <c r="J1016" s="94">
        <f>G1016+H1016+I1016</f>
        <v>28.039000000000001</v>
      </c>
    </row>
    <row r="1017" spans="1:10" x14ac:dyDescent="0.25">
      <c r="A1017" s="90"/>
      <c r="B1017" s="91" t="s">
        <v>169</v>
      </c>
      <c r="C1017" s="92" t="s">
        <v>168</v>
      </c>
      <c r="D1017" s="91" t="s">
        <v>154</v>
      </c>
      <c r="E1017" s="124">
        <v>8.92</v>
      </c>
      <c r="F1017" s="97" t="s">
        <v>191</v>
      </c>
      <c r="G1017" s="94">
        <f>E1017*F1017</f>
        <v>1.8999599999999999</v>
      </c>
      <c r="H1017" s="94"/>
      <c r="I1017" s="94"/>
      <c r="J1017" s="94">
        <f>G1017+H1017+I1017</f>
        <v>1.8999599999999999</v>
      </c>
    </row>
    <row r="1018" spans="1:10" x14ac:dyDescent="0.25">
      <c r="A1018" s="90"/>
      <c r="B1018" s="95" t="s">
        <v>162</v>
      </c>
      <c r="C1018" s="96" t="s">
        <v>163</v>
      </c>
      <c r="D1018" s="95" t="s">
        <v>154</v>
      </c>
      <c r="E1018" s="125">
        <v>12.69</v>
      </c>
      <c r="F1018" s="97" t="s">
        <v>191</v>
      </c>
      <c r="G1018" s="94">
        <f>E1018*F1018</f>
        <v>2.7029699999999997</v>
      </c>
      <c r="H1018" s="94"/>
      <c r="I1018" s="94"/>
      <c r="J1018" s="94">
        <f>G1018+H1018+I1018</f>
        <v>2.7029699999999997</v>
      </c>
    </row>
    <row r="1019" spans="1:10" x14ac:dyDescent="0.25">
      <c r="A1019" s="90"/>
      <c r="B1019" s="95"/>
      <c r="C1019" s="96" t="s">
        <v>155</v>
      </c>
      <c r="D1019" s="95"/>
      <c r="E1019" s="94">
        <v>0</v>
      </c>
      <c r="F1019" s="97">
        <v>1.6535</v>
      </c>
      <c r="G1019" s="94">
        <f>SUM(G1017:G1018)*F1019</f>
        <v>7.6109447549999993</v>
      </c>
      <c r="H1019" s="94"/>
      <c r="I1019" s="94"/>
      <c r="J1019" s="94">
        <v>0</v>
      </c>
    </row>
    <row r="1020" spans="1:10" x14ac:dyDescent="0.25">
      <c r="A1020" s="90"/>
      <c r="B1020" s="95"/>
      <c r="C1020" s="96" t="s">
        <v>156</v>
      </c>
      <c r="D1020" s="95"/>
      <c r="E1020" s="94">
        <v>0</v>
      </c>
      <c r="F1020" s="97">
        <v>0.68989999999999996</v>
      </c>
      <c r="G1020" s="94">
        <v>0</v>
      </c>
      <c r="H1020" s="94"/>
      <c r="I1020" s="94"/>
      <c r="J1020" s="94">
        <v>0</v>
      </c>
    </row>
    <row r="1021" spans="1:10" x14ac:dyDescent="0.25">
      <c r="A1021" s="90"/>
      <c r="B1021" s="95"/>
      <c r="C1021" s="96" t="s">
        <v>157</v>
      </c>
      <c r="D1021" s="95"/>
      <c r="E1021" s="94"/>
      <c r="F1021" s="97"/>
      <c r="G1021" s="94">
        <f>SUM(G1016:G1020)</f>
        <v>12.213874754999999</v>
      </c>
      <c r="H1021" s="94">
        <f>SUM(H1016:H1020)</f>
        <v>28.039000000000001</v>
      </c>
      <c r="I1021" s="94">
        <f>SUM(I1016:I1020)</f>
        <v>0</v>
      </c>
      <c r="J1021" s="94">
        <f>G1021+H1021+I1021</f>
        <v>40.252874755000001</v>
      </c>
    </row>
    <row r="1022" spans="1:10" x14ac:dyDescent="0.25">
      <c r="A1022" s="90"/>
      <c r="B1022" s="95"/>
      <c r="C1022" s="96" t="s">
        <v>158</v>
      </c>
      <c r="D1022" s="95"/>
      <c r="E1022" s="94"/>
      <c r="F1022" s="97"/>
      <c r="G1022" s="94">
        <f>G1021*0.305</f>
        <v>3.7252318002749996</v>
      </c>
      <c r="H1022" s="94">
        <f>H1021*0.305</f>
        <v>8.551895</v>
      </c>
      <c r="I1022" s="94">
        <f>I1021*0.305</f>
        <v>0</v>
      </c>
      <c r="J1022" s="94">
        <f>G1022+H1022+I1022</f>
        <v>12.277126800274999</v>
      </c>
    </row>
    <row r="1023" spans="1:10" x14ac:dyDescent="0.25">
      <c r="A1023" s="90"/>
      <c r="B1023" s="95"/>
      <c r="C1023" s="96" t="s">
        <v>159</v>
      </c>
      <c r="D1023" s="95"/>
      <c r="E1023" s="94"/>
      <c r="F1023" s="97"/>
      <c r="G1023" s="94">
        <f>SUM(G1021:G1022)</f>
        <v>15.939106555274998</v>
      </c>
      <c r="H1023" s="94">
        <f>SUM(H1021:H1022)</f>
        <v>36.590895000000003</v>
      </c>
      <c r="I1023" s="94">
        <f>SUM(I1021:I1022)</f>
        <v>0</v>
      </c>
      <c r="J1023" s="94">
        <f>G1023+H1023+I1023</f>
        <v>52.530001555275</v>
      </c>
    </row>
    <row r="1024" spans="1:10" x14ac:dyDescent="0.25">
      <c r="A1024" s="107"/>
      <c r="B1024" s="95"/>
      <c r="C1024" s="96"/>
      <c r="D1024" s="95"/>
      <c r="E1024" s="94"/>
      <c r="F1024" s="97"/>
      <c r="G1024" s="94"/>
      <c r="H1024" s="94"/>
      <c r="I1024" s="94"/>
      <c r="J1024" s="94"/>
    </row>
    <row r="1025" spans="1:10" x14ac:dyDescent="0.25">
      <c r="A1025" s="84"/>
      <c r="B1025" s="85"/>
      <c r="C1025" s="86" t="s">
        <v>642</v>
      </c>
      <c r="D1025" s="87" t="s">
        <v>2</v>
      </c>
      <c r="E1025" s="88"/>
      <c r="F1025" s="89"/>
      <c r="G1025" s="88"/>
      <c r="H1025" s="88"/>
      <c r="I1025" s="88"/>
      <c r="J1025" s="88"/>
    </row>
    <row r="1026" spans="1:10" x14ac:dyDescent="0.25">
      <c r="A1026" s="90"/>
      <c r="B1026" s="91" t="s">
        <v>643</v>
      </c>
      <c r="C1026" s="92" t="s">
        <v>642</v>
      </c>
      <c r="D1026" s="91" t="s">
        <v>178</v>
      </c>
      <c r="E1026" s="124">
        <v>54</v>
      </c>
      <c r="F1026" s="131">
        <v>1</v>
      </c>
      <c r="G1026" s="94"/>
      <c r="H1026" s="94">
        <f>E1026*F1026</f>
        <v>54</v>
      </c>
      <c r="I1026" s="94"/>
      <c r="J1026" s="94">
        <f>G1026+H1026+I1026</f>
        <v>54</v>
      </c>
    </row>
    <row r="1027" spans="1:10" x14ac:dyDescent="0.25">
      <c r="A1027" s="90"/>
      <c r="B1027" s="91" t="s">
        <v>169</v>
      </c>
      <c r="C1027" s="92" t="s">
        <v>168</v>
      </c>
      <c r="D1027" s="91" t="s">
        <v>154</v>
      </c>
      <c r="E1027" s="124">
        <v>8.92</v>
      </c>
      <c r="F1027" s="97">
        <v>0.5</v>
      </c>
      <c r="G1027" s="94">
        <f>E1027*F1027</f>
        <v>4.46</v>
      </c>
      <c r="H1027" s="94"/>
      <c r="I1027" s="94"/>
      <c r="J1027" s="94">
        <f>G1027+H1027+I1027</f>
        <v>4.46</v>
      </c>
    </row>
    <row r="1028" spans="1:10" x14ac:dyDescent="0.25">
      <c r="A1028" s="90"/>
      <c r="B1028" s="95" t="s">
        <v>162</v>
      </c>
      <c r="C1028" s="96" t="s">
        <v>163</v>
      </c>
      <c r="D1028" s="95" t="s">
        <v>154</v>
      </c>
      <c r="E1028" s="125">
        <v>12.69</v>
      </c>
      <c r="F1028" s="97">
        <v>1</v>
      </c>
      <c r="G1028" s="94">
        <f>E1028*F1028</f>
        <v>12.69</v>
      </c>
      <c r="H1028" s="94"/>
      <c r="I1028" s="94"/>
      <c r="J1028" s="94">
        <f>G1028+H1028+I1028</f>
        <v>12.69</v>
      </c>
    </row>
    <row r="1029" spans="1:10" x14ac:dyDescent="0.25">
      <c r="A1029" s="90"/>
      <c r="B1029" s="95"/>
      <c r="C1029" s="96" t="s">
        <v>155</v>
      </c>
      <c r="D1029" s="95"/>
      <c r="E1029" s="94">
        <v>0</v>
      </c>
      <c r="F1029" s="97">
        <v>1.6535</v>
      </c>
      <c r="G1029" s="94">
        <f>SUM(G1027:G1028)*F1029</f>
        <v>28.357524999999995</v>
      </c>
      <c r="H1029" s="94"/>
      <c r="I1029" s="94"/>
      <c r="J1029" s="94">
        <v>0</v>
      </c>
    </row>
    <row r="1030" spans="1:10" x14ac:dyDescent="0.25">
      <c r="A1030" s="90"/>
      <c r="B1030" s="95"/>
      <c r="C1030" s="96" t="s">
        <v>156</v>
      </c>
      <c r="D1030" s="95"/>
      <c r="E1030" s="94">
        <v>0</v>
      </c>
      <c r="F1030" s="97">
        <v>0.68989999999999996</v>
      </c>
      <c r="G1030" s="94">
        <v>0</v>
      </c>
      <c r="H1030" s="94"/>
      <c r="I1030" s="94"/>
      <c r="J1030" s="94">
        <v>0</v>
      </c>
    </row>
    <row r="1031" spans="1:10" x14ac:dyDescent="0.25">
      <c r="A1031" s="90"/>
      <c r="B1031" s="95"/>
      <c r="C1031" s="96" t="s">
        <v>157</v>
      </c>
      <c r="D1031" s="95"/>
      <c r="E1031" s="94"/>
      <c r="F1031" s="97"/>
      <c r="G1031" s="94">
        <f>SUM(G1026:G1030)</f>
        <v>45.507524999999994</v>
      </c>
      <c r="H1031" s="94">
        <f>SUM(H1026:H1030)</f>
        <v>54</v>
      </c>
      <c r="I1031" s="94">
        <f>SUM(I1026:I1030)</f>
        <v>0</v>
      </c>
      <c r="J1031" s="94">
        <f>G1031+H1031+I1031</f>
        <v>99.507524999999987</v>
      </c>
    </row>
    <row r="1032" spans="1:10" x14ac:dyDescent="0.25">
      <c r="A1032" s="90"/>
      <c r="B1032" s="95"/>
      <c r="C1032" s="96" t="s">
        <v>158</v>
      </c>
      <c r="D1032" s="95"/>
      <c r="E1032" s="94"/>
      <c r="F1032" s="97"/>
      <c r="G1032" s="94">
        <f>G1031*0.305</f>
        <v>13.879795124999998</v>
      </c>
      <c r="H1032" s="94">
        <f>H1031*0.305</f>
        <v>16.47</v>
      </c>
      <c r="I1032" s="94">
        <f>I1031*0.305</f>
        <v>0</v>
      </c>
      <c r="J1032" s="94">
        <f>G1032+H1032+I1032</f>
        <v>30.349795124999996</v>
      </c>
    </row>
    <row r="1033" spans="1:10" x14ac:dyDescent="0.25">
      <c r="A1033" s="90"/>
      <c r="B1033" s="95"/>
      <c r="C1033" s="96" t="s">
        <v>159</v>
      </c>
      <c r="D1033" s="95"/>
      <c r="E1033" s="94"/>
      <c r="F1033" s="97"/>
      <c r="G1033" s="94">
        <f>SUM(G1031:G1032)</f>
        <v>59.387320124999988</v>
      </c>
      <c r="H1033" s="94">
        <f>SUM(H1031:H1032)</f>
        <v>70.47</v>
      </c>
      <c r="I1033" s="94">
        <f>SUM(I1031:I1032)</f>
        <v>0</v>
      </c>
      <c r="J1033" s="94">
        <f>G1033+H1033+I1033</f>
        <v>129.857320125</v>
      </c>
    </row>
    <row r="1034" spans="1:10" x14ac:dyDescent="0.25">
      <c r="A1034" s="107"/>
      <c r="B1034" s="95"/>
      <c r="C1034" s="96"/>
      <c r="D1034" s="95"/>
      <c r="E1034" s="94"/>
      <c r="F1034" s="97"/>
      <c r="G1034" s="94"/>
      <c r="H1034" s="94"/>
      <c r="I1034" s="94"/>
      <c r="J1034" s="94"/>
    </row>
    <row r="1035" spans="1:10" x14ac:dyDescent="0.25">
      <c r="A1035" s="84"/>
      <c r="B1035" s="85"/>
      <c r="C1035" s="86" t="s">
        <v>644</v>
      </c>
      <c r="D1035" s="87" t="s">
        <v>2</v>
      </c>
      <c r="E1035" s="88"/>
      <c r="F1035" s="89"/>
      <c r="G1035" s="88"/>
      <c r="H1035" s="88"/>
      <c r="I1035" s="88"/>
      <c r="J1035" s="88"/>
    </row>
    <row r="1036" spans="1:10" x14ac:dyDescent="0.25">
      <c r="A1036" s="90"/>
      <c r="B1036" s="91" t="s">
        <v>645</v>
      </c>
      <c r="C1036" s="92" t="s">
        <v>644</v>
      </c>
      <c r="D1036" s="91" t="s">
        <v>178</v>
      </c>
      <c r="E1036" s="124">
        <v>13</v>
      </c>
      <c r="F1036" s="131">
        <v>1</v>
      </c>
      <c r="G1036" s="94"/>
      <c r="H1036" s="94">
        <f>E1036*F1036</f>
        <v>13</v>
      </c>
      <c r="I1036" s="94"/>
      <c r="J1036" s="94">
        <f>G1036+H1036+I1036</f>
        <v>13</v>
      </c>
    </row>
    <row r="1037" spans="1:10" x14ac:dyDescent="0.25">
      <c r="A1037" s="90"/>
      <c r="B1037" s="91" t="s">
        <v>169</v>
      </c>
      <c r="C1037" s="92" t="s">
        <v>168</v>
      </c>
      <c r="D1037" s="91" t="s">
        <v>154</v>
      </c>
      <c r="E1037" s="124">
        <v>8.92</v>
      </c>
      <c r="F1037" s="97">
        <v>0.1</v>
      </c>
      <c r="G1037" s="94">
        <f>E1037*F1037</f>
        <v>0.89200000000000002</v>
      </c>
      <c r="H1037" s="94"/>
      <c r="I1037" s="94"/>
      <c r="J1037" s="94">
        <f>G1037+H1037+I1037</f>
        <v>0.89200000000000002</v>
      </c>
    </row>
    <row r="1038" spans="1:10" x14ac:dyDescent="0.25">
      <c r="A1038" s="90"/>
      <c r="B1038" s="95" t="s">
        <v>162</v>
      </c>
      <c r="C1038" s="96" t="s">
        <v>163</v>
      </c>
      <c r="D1038" s="95" t="s">
        <v>154</v>
      </c>
      <c r="E1038" s="125">
        <v>12.69</v>
      </c>
      <c r="F1038" s="97">
        <v>0.2</v>
      </c>
      <c r="G1038" s="94">
        <f>E1038*F1038</f>
        <v>2.5380000000000003</v>
      </c>
      <c r="H1038" s="94"/>
      <c r="I1038" s="94"/>
      <c r="J1038" s="94">
        <f>G1038+H1038+I1038</f>
        <v>2.5380000000000003</v>
      </c>
    </row>
    <row r="1039" spans="1:10" x14ac:dyDescent="0.25">
      <c r="A1039" s="90"/>
      <c r="B1039" s="95"/>
      <c r="C1039" s="96" t="s">
        <v>155</v>
      </c>
      <c r="D1039" s="95"/>
      <c r="E1039" s="94">
        <v>0</v>
      </c>
      <c r="F1039" s="97">
        <v>1.6535</v>
      </c>
      <c r="G1039" s="94">
        <f>SUM(G1037:G1038)*F1039</f>
        <v>5.6715049999999998</v>
      </c>
      <c r="H1039" s="94"/>
      <c r="I1039" s="94"/>
      <c r="J1039" s="94">
        <v>0</v>
      </c>
    </row>
    <row r="1040" spans="1:10" x14ac:dyDescent="0.25">
      <c r="A1040" s="90"/>
      <c r="B1040" s="95"/>
      <c r="C1040" s="96" t="s">
        <v>156</v>
      </c>
      <c r="D1040" s="95"/>
      <c r="E1040" s="94">
        <v>0</v>
      </c>
      <c r="F1040" s="97">
        <v>0.68989999999999996</v>
      </c>
      <c r="G1040" s="94">
        <v>0</v>
      </c>
      <c r="H1040" s="94"/>
      <c r="I1040" s="94"/>
      <c r="J1040" s="94">
        <v>0</v>
      </c>
    </row>
    <row r="1041" spans="1:10" x14ac:dyDescent="0.25">
      <c r="A1041" s="90"/>
      <c r="B1041" s="95"/>
      <c r="C1041" s="96" t="s">
        <v>157</v>
      </c>
      <c r="D1041" s="95"/>
      <c r="E1041" s="94"/>
      <c r="F1041" s="97"/>
      <c r="G1041" s="94">
        <f>SUM(G1036:G1040)</f>
        <v>9.1015049999999995</v>
      </c>
      <c r="H1041" s="94">
        <f>SUM(H1036:H1040)</f>
        <v>13</v>
      </c>
      <c r="I1041" s="94">
        <f>SUM(I1036:I1040)</f>
        <v>0</v>
      </c>
      <c r="J1041" s="94">
        <f>G1041+H1041+I1041</f>
        <v>22.101505</v>
      </c>
    </row>
    <row r="1042" spans="1:10" x14ac:dyDescent="0.25">
      <c r="A1042" s="90"/>
      <c r="B1042" s="95"/>
      <c r="C1042" s="96" t="s">
        <v>158</v>
      </c>
      <c r="D1042" s="95"/>
      <c r="E1042" s="94"/>
      <c r="F1042" s="97"/>
      <c r="G1042" s="94">
        <f>G1041*0.305</f>
        <v>2.7759590249999997</v>
      </c>
      <c r="H1042" s="94">
        <f>H1041*0.305</f>
        <v>3.9649999999999999</v>
      </c>
      <c r="I1042" s="94">
        <f>I1041*0.305</f>
        <v>0</v>
      </c>
      <c r="J1042" s="94">
        <f>G1042+H1042+I1042</f>
        <v>6.7409590249999995</v>
      </c>
    </row>
    <row r="1043" spans="1:10" x14ac:dyDescent="0.25">
      <c r="A1043" s="90"/>
      <c r="B1043" s="95"/>
      <c r="C1043" s="96" t="s">
        <v>159</v>
      </c>
      <c r="D1043" s="95"/>
      <c r="E1043" s="94"/>
      <c r="F1043" s="97"/>
      <c r="G1043" s="94">
        <f>SUM(G1041:G1042)</f>
        <v>11.877464024999998</v>
      </c>
      <c r="H1043" s="94">
        <f>SUM(H1041:H1042)</f>
        <v>16.965</v>
      </c>
      <c r="I1043" s="94">
        <f>SUM(I1041:I1042)</f>
        <v>0</v>
      </c>
      <c r="J1043" s="94">
        <f>G1043+H1043+I1043</f>
        <v>28.842464024999998</v>
      </c>
    </row>
    <row r="1044" spans="1:10" x14ac:dyDescent="0.25">
      <c r="A1044" s="107"/>
      <c r="B1044" s="95"/>
      <c r="C1044" s="96"/>
      <c r="D1044" s="95"/>
      <c r="E1044" s="94"/>
      <c r="F1044" s="97"/>
      <c r="G1044" s="94"/>
      <c r="H1044" s="94"/>
      <c r="I1044" s="94"/>
      <c r="J1044" s="94"/>
    </row>
    <row r="1045" spans="1:10" ht="31.5" x14ac:dyDescent="0.25">
      <c r="A1045" s="84"/>
      <c r="B1045" s="85"/>
      <c r="C1045" s="86" t="s">
        <v>662</v>
      </c>
      <c r="D1045" s="87" t="s">
        <v>184</v>
      </c>
      <c r="E1045" s="88"/>
      <c r="F1045" s="89"/>
      <c r="G1045" s="88"/>
      <c r="H1045" s="88"/>
      <c r="I1045" s="88"/>
      <c r="J1045" s="88"/>
    </row>
    <row r="1046" spans="1:10" ht="47.25" x14ac:dyDescent="0.25">
      <c r="A1046" s="90"/>
      <c r="B1046" s="91" t="s">
        <v>668</v>
      </c>
      <c r="C1046" s="92" t="s">
        <v>669</v>
      </c>
      <c r="D1046" s="91" t="s">
        <v>184</v>
      </c>
      <c r="E1046" s="124">
        <v>1.22</v>
      </c>
      <c r="F1046" s="93" t="s">
        <v>672</v>
      </c>
      <c r="G1046" s="94"/>
      <c r="H1046" s="94">
        <f>E1046*F1046</f>
        <v>1.4518</v>
      </c>
      <c r="I1046" s="94"/>
      <c r="J1046" s="94">
        <f>G1046+H1046+I1046</f>
        <v>1.4518</v>
      </c>
    </row>
    <row r="1047" spans="1:10" ht="31.5" x14ac:dyDescent="0.25">
      <c r="A1047" s="90"/>
      <c r="B1047" s="91" t="s">
        <v>670</v>
      </c>
      <c r="C1047" s="92" t="s">
        <v>671</v>
      </c>
      <c r="D1047" s="91" t="s">
        <v>178</v>
      </c>
      <c r="E1047" s="124">
        <v>2.74</v>
      </c>
      <c r="F1047" s="93" t="s">
        <v>673</v>
      </c>
      <c r="G1047" s="94"/>
      <c r="H1047" s="94">
        <f>E1047*F1047</f>
        <v>2.4660000000000001E-2</v>
      </c>
      <c r="I1047" s="94"/>
      <c r="J1047" s="94">
        <f>G1047+H1047+I1047</f>
        <v>2.4660000000000001E-2</v>
      </c>
    </row>
    <row r="1048" spans="1:10" x14ac:dyDescent="0.25">
      <c r="A1048" s="90"/>
      <c r="B1048" s="91" t="s">
        <v>169</v>
      </c>
      <c r="C1048" s="92" t="s">
        <v>168</v>
      </c>
      <c r="D1048" s="91" t="s">
        <v>154</v>
      </c>
      <c r="E1048" s="124">
        <v>8.92</v>
      </c>
      <c r="F1048" s="97" t="s">
        <v>674</v>
      </c>
      <c r="G1048" s="94">
        <f>E1048*F1048</f>
        <v>0.2676</v>
      </c>
      <c r="H1048" s="94"/>
      <c r="I1048" s="94"/>
      <c r="J1048" s="94">
        <f>G1048+H1048+I1048</f>
        <v>0.2676</v>
      </c>
    </row>
    <row r="1049" spans="1:10" x14ac:dyDescent="0.25">
      <c r="A1049" s="90"/>
      <c r="B1049" s="95" t="s">
        <v>162</v>
      </c>
      <c r="C1049" s="96" t="s">
        <v>163</v>
      </c>
      <c r="D1049" s="95" t="s">
        <v>154</v>
      </c>
      <c r="E1049" s="125">
        <v>12.69</v>
      </c>
      <c r="F1049" s="97" t="s">
        <v>674</v>
      </c>
      <c r="G1049" s="94">
        <f>E1049*F1049</f>
        <v>0.38069999999999998</v>
      </c>
      <c r="H1049" s="94"/>
      <c r="I1049" s="94"/>
      <c r="J1049" s="94">
        <f>G1049+H1049+I1049</f>
        <v>0.38069999999999998</v>
      </c>
    </row>
    <row r="1050" spans="1:10" x14ac:dyDescent="0.25">
      <c r="A1050" s="90"/>
      <c r="B1050" s="95"/>
      <c r="C1050" s="96" t="s">
        <v>155</v>
      </c>
      <c r="D1050" s="95"/>
      <c r="E1050" s="94">
        <v>0</v>
      </c>
      <c r="F1050" s="97">
        <v>1.6535</v>
      </c>
      <c r="G1050" s="94">
        <f>SUM(G1048:G1049)*F1050</f>
        <v>1.0719640500000001</v>
      </c>
      <c r="H1050" s="94"/>
      <c r="I1050" s="94"/>
      <c r="J1050" s="94">
        <v>0</v>
      </c>
    </row>
    <row r="1051" spans="1:10" x14ac:dyDescent="0.25">
      <c r="A1051" s="90"/>
      <c r="B1051" s="95"/>
      <c r="C1051" s="96" t="s">
        <v>156</v>
      </c>
      <c r="D1051" s="95"/>
      <c r="E1051" s="94">
        <v>0</v>
      </c>
      <c r="F1051" s="97">
        <v>0.68989999999999996</v>
      </c>
      <c r="G1051" s="94">
        <v>0</v>
      </c>
      <c r="H1051" s="94"/>
      <c r="I1051" s="94"/>
      <c r="J1051" s="94">
        <v>0</v>
      </c>
    </row>
    <row r="1052" spans="1:10" x14ac:dyDescent="0.25">
      <c r="A1052" s="90"/>
      <c r="B1052" s="95"/>
      <c r="C1052" s="96" t="s">
        <v>157</v>
      </c>
      <c r="D1052" s="95"/>
      <c r="E1052" s="94"/>
      <c r="F1052" s="97"/>
      <c r="G1052" s="94">
        <f>SUM(G1046:G1051)</f>
        <v>1.7202640499999999</v>
      </c>
      <c r="H1052" s="94">
        <f>SUM(H1046:H1051)</f>
        <v>1.4764599999999999</v>
      </c>
      <c r="I1052" s="94">
        <f>SUM(I1046:I1051)</f>
        <v>0</v>
      </c>
      <c r="J1052" s="94">
        <f>G1052+H1052+I1052</f>
        <v>3.1967240499999998</v>
      </c>
    </row>
    <row r="1053" spans="1:10" x14ac:dyDescent="0.25">
      <c r="A1053" s="90"/>
      <c r="B1053" s="95"/>
      <c r="C1053" s="96" t="s">
        <v>158</v>
      </c>
      <c r="D1053" s="95"/>
      <c r="E1053" s="94"/>
      <c r="F1053" s="97"/>
      <c r="G1053" s="94">
        <f>G1052*0.305</f>
        <v>0.52468053524999991</v>
      </c>
      <c r="H1053" s="94">
        <f>H1052*0.305</f>
        <v>0.45032029999999995</v>
      </c>
      <c r="I1053" s="94">
        <f>I1052*0.305</f>
        <v>0</v>
      </c>
      <c r="J1053" s="94">
        <f>G1053+H1053+I1053</f>
        <v>0.97500083524999992</v>
      </c>
    </row>
    <row r="1054" spans="1:10" x14ac:dyDescent="0.25">
      <c r="A1054" s="90"/>
      <c r="B1054" s="95"/>
      <c r="C1054" s="96" t="s">
        <v>159</v>
      </c>
      <c r="D1054" s="95"/>
      <c r="E1054" s="94"/>
      <c r="F1054" s="97"/>
      <c r="G1054" s="94">
        <f>SUM(G1052:G1053)</f>
        <v>2.2449445852499998</v>
      </c>
      <c r="H1054" s="94">
        <f>SUM(H1052:H1053)</f>
        <v>1.9267802999999999</v>
      </c>
      <c r="I1054" s="94">
        <f>SUM(I1052:I1053)</f>
        <v>0</v>
      </c>
      <c r="J1054" s="94">
        <f>G1054+H1054+I1054</f>
        <v>4.1717248852499997</v>
      </c>
    </row>
    <row r="1055" spans="1:10" x14ac:dyDescent="0.25">
      <c r="A1055" s="107"/>
      <c r="B1055" s="95"/>
      <c r="C1055" s="96"/>
      <c r="D1055" s="95"/>
      <c r="E1055" s="94"/>
      <c r="F1055" s="97"/>
      <c r="G1055" s="94"/>
      <c r="H1055" s="94"/>
      <c r="I1055" s="94"/>
      <c r="J1055" s="94"/>
    </row>
    <row r="1056" spans="1:10" ht="31.5" x14ac:dyDescent="0.25">
      <c r="A1056" s="84"/>
      <c r="B1056" s="85"/>
      <c r="C1056" s="86" t="s">
        <v>666</v>
      </c>
      <c r="D1056" s="87" t="s">
        <v>184</v>
      </c>
      <c r="E1056" s="88"/>
      <c r="F1056" s="89"/>
      <c r="G1056" s="88"/>
      <c r="H1056" s="88"/>
      <c r="I1056" s="88"/>
      <c r="J1056" s="88"/>
    </row>
    <row r="1057" spans="1:10" ht="47.25" x14ac:dyDescent="0.25">
      <c r="A1057" s="90"/>
      <c r="B1057" s="91" t="s">
        <v>676</v>
      </c>
      <c r="C1057" s="92" t="s">
        <v>677</v>
      </c>
      <c r="D1057" s="91" t="s">
        <v>184</v>
      </c>
      <c r="E1057" s="124">
        <v>2.19</v>
      </c>
      <c r="F1057" s="93" t="s">
        <v>672</v>
      </c>
      <c r="G1057" s="94"/>
      <c r="H1057" s="94">
        <f>E1057*F1057</f>
        <v>2.6060999999999996</v>
      </c>
      <c r="I1057" s="94"/>
      <c r="J1057" s="94">
        <f>G1057+H1057+I1057</f>
        <v>2.6060999999999996</v>
      </c>
    </row>
    <row r="1058" spans="1:10" ht="31.5" x14ac:dyDescent="0.25">
      <c r="A1058" s="90"/>
      <c r="B1058" s="91" t="s">
        <v>670</v>
      </c>
      <c r="C1058" s="92" t="s">
        <v>671</v>
      </c>
      <c r="D1058" s="91" t="s">
        <v>178</v>
      </c>
      <c r="E1058" s="124">
        <v>2.74</v>
      </c>
      <c r="F1058" s="93" t="s">
        <v>673</v>
      </c>
      <c r="G1058" s="94"/>
      <c r="H1058" s="94">
        <f>E1058*F1058</f>
        <v>2.4660000000000001E-2</v>
      </c>
      <c r="I1058" s="94"/>
      <c r="J1058" s="94">
        <f>G1058+H1058+I1058</f>
        <v>2.4660000000000001E-2</v>
      </c>
    </row>
    <row r="1059" spans="1:10" x14ac:dyDescent="0.25">
      <c r="A1059" s="90"/>
      <c r="B1059" s="91" t="s">
        <v>169</v>
      </c>
      <c r="C1059" s="92" t="s">
        <v>168</v>
      </c>
      <c r="D1059" s="91" t="s">
        <v>154</v>
      </c>
      <c r="E1059" s="124">
        <v>8.92</v>
      </c>
      <c r="F1059" s="97" t="s">
        <v>675</v>
      </c>
      <c r="G1059" s="94">
        <f>E1059*F1059</f>
        <v>0.35680000000000001</v>
      </c>
      <c r="H1059" s="94"/>
      <c r="I1059" s="94"/>
      <c r="J1059" s="94">
        <f>G1059+H1059+I1059</f>
        <v>0.35680000000000001</v>
      </c>
    </row>
    <row r="1060" spans="1:10" x14ac:dyDescent="0.25">
      <c r="A1060" s="90"/>
      <c r="B1060" s="95" t="s">
        <v>162</v>
      </c>
      <c r="C1060" s="96" t="s">
        <v>163</v>
      </c>
      <c r="D1060" s="95" t="s">
        <v>154</v>
      </c>
      <c r="E1060" s="125">
        <v>12.69</v>
      </c>
      <c r="F1060" s="97" t="s">
        <v>675</v>
      </c>
      <c r="G1060" s="94">
        <f>E1060*F1060</f>
        <v>0.50759999999999994</v>
      </c>
      <c r="H1060" s="94"/>
      <c r="I1060" s="94"/>
      <c r="J1060" s="94">
        <f>G1060+H1060+I1060</f>
        <v>0.50759999999999994</v>
      </c>
    </row>
    <row r="1061" spans="1:10" x14ac:dyDescent="0.25">
      <c r="A1061" s="90"/>
      <c r="B1061" s="95"/>
      <c r="C1061" s="96" t="s">
        <v>155</v>
      </c>
      <c r="D1061" s="95"/>
      <c r="E1061" s="94">
        <v>0</v>
      </c>
      <c r="F1061" s="97">
        <v>1.6535</v>
      </c>
      <c r="G1061" s="94">
        <f>SUM(G1059:G1060)*F1061</f>
        <v>1.4292853999999999</v>
      </c>
      <c r="H1061" s="94"/>
      <c r="I1061" s="94"/>
      <c r="J1061" s="94">
        <v>0</v>
      </c>
    </row>
    <row r="1062" spans="1:10" x14ac:dyDescent="0.25">
      <c r="A1062" s="90"/>
      <c r="B1062" s="95"/>
      <c r="C1062" s="96" t="s">
        <v>156</v>
      </c>
      <c r="D1062" s="95"/>
      <c r="E1062" s="94">
        <v>0</v>
      </c>
      <c r="F1062" s="97">
        <v>0.68989999999999996</v>
      </c>
      <c r="G1062" s="94">
        <v>0</v>
      </c>
      <c r="H1062" s="94"/>
      <c r="I1062" s="94"/>
      <c r="J1062" s="94">
        <v>0</v>
      </c>
    </row>
    <row r="1063" spans="1:10" x14ac:dyDescent="0.25">
      <c r="A1063" s="90"/>
      <c r="B1063" s="95"/>
      <c r="C1063" s="96" t="s">
        <v>157</v>
      </c>
      <c r="D1063" s="95"/>
      <c r="E1063" s="94"/>
      <c r="F1063" s="97"/>
      <c r="G1063" s="94">
        <f>SUM(G1057:G1062)</f>
        <v>2.2936853999999998</v>
      </c>
      <c r="H1063" s="94">
        <f>SUM(H1057:H1062)</f>
        <v>2.6307599999999995</v>
      </c>
      <c r="I1063" s="94">
        <f>SUM(I1057:I1062)</f>
        <v>0</v>
      </c>
      <c r="J1063" s="94">
        <f>G1063+H1063+I1063</f>
        <v>4.9244453999999998</v>
      </c>
    </row>
    <row r="1064" spans="1:10" x14ac:dyDescent="0.25">
      <c r="A1064" s="90"/>
      <c r="B1064" s="95"/>
      <c r="C1064" s="96" t="s">
        <v>158</v>
      </c>
      <c r="D1064" s="95"/>
      <c r="E1064" s="94"/>
      <c r="F1064" s="97"/>
      <c r="G1064" s="94">
        <f>G1063*0.305</f>
        <v>0.69957404699999992</v>
      </c>
      <c r="H1064" s="94">
        <f>H1063*0.305</f>
        <v>0.80238179999999981</v>
      </c>
      <c r="I1064" s="94">
        <f>I1063*0.305</f>
        <v>0</v>
      </c>
      <c r="J1064" s="94">
        <f>G1064+H1064+I1064</f>
        <v>1.5019558469999996</v>
      </c>
    </row>
    <row r="1065" spans="1:10" x14ac:dyDescent="0.25">
      <c r="A1065" s="90"/>
      <c r="B1065" s="95"/>
      <c r="C1065" s="96" t="s">
        <v>159</v>
      </c>
      <c r="D1065" s="95"/>
      <c r="E1065" s="94"/>
      <c r="F1065" s="97"/>
      <c r="G1065" s="94">
        <f>SUM(G1063:G1064)</f>
        <v>2.9932594469999998</v>
      </c>
      <c r="H1065" s="94">
        <f>SUM(H1063:H1064)</f>
        <v>3.4331417999999996</v>
      </c>
      <c r="I1065" s="94">
        <f>SUM(I1063:I1064)</f>
        <v>0</v>
      </c>
      <c r="J1065" s="94">
        <f>G1065+H1065+I1065</f>
        <v>6.4264012469999994</v>
      </c>
    </row>
    <row r="1066" spans="1:10" x14ac:dyDescent="0.25">
      <c r="A1066" s="107"/>
      <c r="B1066" s="95"/>
      <c r="C1066" s="96"/>
      <c r="D1066" s="95"/>
      <c r="E1066" s="94"/>
      <c r="F1066" s="97"/>
      <c r="G1066" s="94"/>
      <c r="H1066" s="94"/>
      <c r="I1066" s="94"/>
      <c r="J1066" s="94"/>
    </row>
    <row r="1067" spans="1:10" ht="31.5" x14ac:dyDescent="0.25">
      <c r="A1067" s="84"/>
      <c r="B1067" s="85"/>
      <c r="C1067" s="86" t="s">
        <v>667</v>
      </c>
      <c r="D1067" s="87" t="s">
        <v>184</v>
      </c>
      <c r="E1067" s="88"/>
      <c r="F1067" s="89"/>
      <c r="G1067" s="88"/>
      <c r="H1067" s="88"/>
      <c r="I1067" s="88"/>
      <c r="J1067" s="88"/>
    </row>
    <row r="1068" spans="1:10" ht="47.25" x14ac:dyDescent="0.25">
      <c r="A1068" s="90"/>
      <c r="B1068" s="91" t="s">
        <v>678</v>
      </c>
      <c r="C1068" s="92" t="s">
        <v>679</v>
      </c>
      <c r="D1068" s="91" t="s">
        <v>184</v>
      </c>
      <c r="E1068" s="124">
        <v>3.07</v>
      </c>
      <c r="F1068" s="93" t="s">
        <v>672</v>
      </c>
      <c r="G1068" s="94"/>
      <c r="H1068" s="94">
        <f>E1068*F1068</f>
        <v>3.6532999999999998</v>
      </c>
      <c r="I1068" s="94"/>
      <c r="J1068" s="94">
        <f>G1068+H1068+I1068</f>
        <v>3.6532999999999998</v>
      </c>
    </row>
    <row r="1069" spans="1:10" ht="31.5" x14ac:dyDescent="0.25">
      <c r="A1069" s="90"/>
      <c r="B1069" s="91" t="s">
        <v>670</v>
      </c>
      <c r="C1069" s="92" t="s">
        <v>671</v>
      </c>
      <c r="D1069" s="91" t="s">
        <v>178</v>
      </c>
      <c r="E1069" s="124">
        <v>2.74</v>
      </c>
      <c r="F1069" s="93" t="s">
        <v>673</v>
      </c>
      <c r="G1069" s="94"/>
      <c r="H1069" s="94">
        <f>E1069*F1069</f>
        <v>2.4660000000000001E-2</v>
      </c>
      <c r="I1069" s="94"/>
      <c r="J1069" s="94">
        <f>G1069+H1069+I1069</f>
        <v>2.4660000000000001E-2</v>
      </c>
    </row>
    <row r="1070" spans="1:10" x14ac:dyDescent="0.25">
      <c r="A1070" s="90"/>
      <c r="B1070" s="91" t="s">
        <v>169</v>
      </c>
      <c r="C1070" s="92" t="s">
        <v>168</v>
      </c>
      <c r="D1070" s="91" t="s">
        <v>154</v>
      </c>
      <c r="E1070" s="124">
        <v>8.92</v>
      </c>
      <c r="F1070" s="97" t="s">
        <v>680</v>
      </c>
      <c r="G1070" s="94">
        <f>E1070*F1070</f>
        <v>0.46383999999999997</v>
      </c>
      <c r="H1070" s="94"/>
      <c r="I1070" s="94"/>
      <c r="J1070" s="94">
        <f>G1070+H1070+I1070</f>
        <v>0.46383999999999997</v>
      </c>
    </row>
    <row r="1071" spans="1:10" x14ac:dyDescent="0.25">
      <c r="A1071" s="90"/>
      <c r="B1071" s="95" t="s">
        <v>162</v>
      </c>
      <c r="C1071" s="96" t="s">
        <v>163</v>
      </c>
      <c r="D1071" s="95" t="s">
        <v>154</v>
      </c>
      <c r="E1071" s="125">
        <v>12.69</v>
      </c>
      <c r="F1071" s="97" t="s">
        <v>680</v>
      </c>
      <c r="G1071" s="94">
        <f>E1071*F1071</f>
        <v>0.65987999999999991</v>
      </c>
      <c r="H1071" s="94"/>
      <c r="I1071" s="94"/>
      <c r="J1071" s="94">
        <f>G1071+H1071+I1071</f>
        <v>0.65987999999999991</v>
      </c>
    </row>
    <row r="1072" spans="1:10" x14ac:dyDescent="0.25">
      <c r="A1072" s="90"/>
      <c r="B1072" s="95"/>
      <c r="C1072" s="96" t="s">
        <v>155</v>
      </c>
      <c r="D1072" s="95"/>
      <c r="E1072" s="94">
        <v>0</v>
      </c>
      <c r="F1072" s="97">
        <v>1.6535</v>
      </c>
      <c r="G1072" s="94">
        <f>SUM(G1070:G1071)*F1072</f>
        <v>1.8580710199999997</v>
      </c>
      <c r="H1072" s="94"/>
      <c r="I1072" s="94"/>
      <c r="J1072" s="94">
        <v>0</v>
      </c>
    </row>
    <row r="1073" spans="1:10" x14ac:dyDescent="0.25">
      <c r="A1073" s="90"/>
      <c r="B1073" s="95"/>
      <c r="C1073" s="96" t="s">
        <v>156</v>
      </c>
      <c r="D1073" s="95"/>
      <c r="E1073" s="94">
        <v>0</v>
      </c>
      <c r="F1073" s="97">
        <v>0.68989999999999996</v>
      </c>
      <c r="G1073" s="94">
        <v>0</v>
      </c>
      <c r="H1073" s="94"/>
      <c r="I1073" s="94"/>
      <c r="J1073" s="94">
        <v>0</v>
      </c>
    </row>
    <row r="1074" spans="1:10" x14ac:dyDescent="0.25">
      <c r="A1074" s="90"/>
      <c r="B1074" s="95"/>
      <c r="C1074" s="96" t="s">
        <v>157</v>
      </c>
      <c r="D1074" s="95"/>
      <c r="E1074" s="94"/>
      <c r="F1074" s="97"/>
      <c r="G1074" s="94">
        <f>SUM(G1068:G1073)</f>
        <v>2.9817910199999993</v>
      </c>
      <c r="H1074" s="94">
        <f>SUM(H1068:H1073)</f>
        <v>3.6779599999999997</v>
      </c>
      <c r="I1074" s="94">
        <f>SUM(I1068:I1073)</f>
        <v>0</v>
      </c>
      <c r="J1074" s="94">
        <f>G1074+H1074+I1074</f>
        <v>6.659751019999999</v>
      </c>
    </row>
    <row r="1075" spans="1:10" x14ac:dyDescent="0.25">
      <c r="A1075" s="90"/>
      <c r="B1075" s="95"/>
      <c r="C1075" s="96" t="s">
        <v>158</v>
      </c>
      <c r="D1075" s="95"/>
      <c r="E1075" s="94"/>
      <c r="F1075" s="97"/>
      <c r="G1075" s="94">
        <f>G1074*0.305</f>
        <v>0.90944626109999982</v>
      </c>
      <c r="H1075" s="94">
        <f>H1074*0.305</f>
        <v>1.1217777999999998</v>
      </c>
      <c r="I1075" s="94">
        <f>I1074*0.305</f>
        <v>0</v>
      </c>
      <c r="J1075" s="94">
        <f>G1075+H1075+I1075</f>
        <v>2.0312240610999996</v>
      </c>
    </row>
    <row r="1076" spans="1:10" x14ac:dyDescent="0.25">
      <c r="A1076" s="90"/>
      <c r="B1076" s="95"/>
      <c r="C1076" s="96" t="s">
        <v>159</v>
      </c>
      <c r="D1076" s="95"/>
      <c r="E1076" s="94"/>
      <c r="F1076" s="97"/>
      <c r="G1076" s="94">
        <f>SUM(G1074:G1075)</f>
        <v>3.8912372810999991</v>
      </c>
      <c r="H1076" s="94">
        <f>SUM(H1074:H1075)</f>
        <v>4.7997377999999991</v>
      </c>
      <c r="I1076" s="94">
        <f>SUM(I1074:I1075)</f>
        <v>0</v>
      </c>
      <c r="J1076" s="94">
        <f>G1076+H1076+I1076</f>
        <v>8.6909750810999977</v>
      </c>
    </row>
    <row r="1077" spans="1:10" x14ac:dyDescent="0.25">
      <c r="A1077" s="107"/>
      <c r="B1077" s="95"/>
      <c r="C1077" s="96"/>
      <c r="D1077" s="95"/>
      <c r="E1077" s="94"/>
      <c r="F1077" s="97"/>
      <c r="G1077" s="94"/>
      <c r="H1077" s="94"/>
      <c r="I1077" s="94"/>
      <c r="J1077" s="94"/>
    </row>
    <row r="1078" spans="1:10" ht="31.5" x14ac:dyDescent="0.25">
      <c r="A1078" s="84"/>
      <c r="B1078" s="85"/>
      <c r="C1078" s="86" t="s">
        <v>682</v>
      </c>
      <c r="D1078" s="87" t="s">
        <v>184</v>
      </c>
      <c r="E1078" s="88"/>
      <c r="F1078" s="89"/>
      <c r="G1078" s="88"/>
      <c r="H1078" s="88"/>
      <c r="I1078" s="88"/>
      <c r="J1078" s="88"/>
    </row>
    <row r="1079" spans="1:10" ht="47.25" x14ac:dyDescent="0.25">
      <c r="A1079" s="90"/>
      <c r="B1079" s="91" t="s">
        <v>706</v>
      </c>
      <c r="C1079" s="92" t="s">
        <v>707</v>
      </c>
      <c r="D1079" s="91" t="s">
        <v>184</v>
      </c>
      <c r="E1079" s="124">
        <v>5.71</v>
      </c>
      <c r="F1079" s="93" t="s">
        <v>672</v>
      </c>
      <c r="G1079" s="94"/>
      <c r="H1079" s="94">
        <f>E1079*F1079</f>
        <v>6.7948999999999993</v>
      </c>
      <c r="I1079" s="94"/>
      <c r="J1079" s="94">
        <f>G1079+H1079+I1079</f>
        <v>6.7948999999999993</v>
      </c>
    </row>
    <row r="1080" spans="1:10" ht="31.5" x14ac:dyDescent="0.25">
      <c r="A1080" s="90"/>
      <c r="B1080" s="91" t="s">
        <v>670</v>
      </c>
      <c r="C1080" s="92" t="s">
        <v>671</v>
      </c>
      <c r="D1080" s="91" t="s">
        <v>178</v>
      </c>
      <c r="E1080" s="124">
        <v>2.74</v>
      </c>
      <c r="F1080" s="93" t="s">
        <v>673</v>
      </c>
      <c r="G1080" s="94"/>
      <c r="H1080" s="94">
        <f>E1080*F1080</f>
        <v>2.4660000000000001E-2</v>
      </c>
      <c r="I1080" s="94"/>
      <c r="J1080" s="94">
        <f>G1080+H1080+I1080</f>
        <v>2.4660000000000001E-2</v>
      </c>
    </row>
    <row r="1081" spans="1:10" x14ac:dyDescent="0.25">
      <c r="A1081" s="90"/>
      <c r="B1081" s="91" t="s">
        <v>169</v>
      </c>
      <c r="C1081" s="92" t="s">
        <v>168</v>
      </c>
      <c r="D1081" s="91" t="s">
        <v>154</v>
      </c>
      <c r="E1081" s="124">
        <v>8.92</v>
      </c>
      <c r="F1081" s="97" t="s">
        <v>708</v>
      </c>
      <c r="G1081" s="94">
        <f>E1081*F1081</f>
        <v>0.68684000000000001</v>
      </c>
      <c r="H1081" s="94"/>
      <c r="I1081" s="94"/>
      <c r="J1081" s="94">
        <f>G1081+H1081+I1081</f>
        <v>0.68684000000000001</v>
      </c>
    </row>
    <row r="1082" spans="1:10" x14ac:dyDescent="0.25">
      <c r="A1082" s="90"/>
      <c r="B1082" s="95" t="s">
        <v>162</v>
      </c>
      <c r="C1082" s="96" t="s">
        <v>163</v>
      </c>
      <c r="D1082" s="95" t="s">
        <v>154</v>
      </c>
      <c r="E1082" s="125">
        <v>12.69</v>
      </c>
      <c r="F1082" s="97" t="s">
        <v>708</v>
      </c>
      <c r="G1082" s="94">
        <f>E1082*F1082</f>
        <v>0.97712999999999994</v>
      </c>
      <c r="H1082" s="94"/>
      <c r="I1082" s="94"/>
      <c r="J1082" s="94">
        <f>G1082+H1082+I1082</f>
        <v>0.97712999999999994</v>
      </c>
    </row>
    <row r="1083" spans="1:10" x14ac:dyDescent="0.25">
      <c r="A1083" s="90"/>
      <c r="B1083" s="95"/>
      <c r="C1083" s="96" t="s">
        <v>155</v>
      </c>
      <c r="D1083" s="95"/>
      <c r="E1083" s="94">
        <v>0</v>
      </c>
      <c r="F1083" s="97">
        <v>1.6535</v>
      </c>
      <c r="G1083" s="94">
        <f>SUM(G1081:G1082)*F1083</f>
        <v>2.751374395</v>
      </c>
      <c r="H1083" s="94"/>
      <c r="I1083" s="94"/>
      <c r="J1083" s="94">
        <v>0</v>
      </c>
    </row>
    <row r="1084" spans="1:10" x14ac:dyDescent="0.25">
      <c r="A1084" s="90"/>
      <c r="B1084" s="95"/>
      <c r="C1084" s="96" t="s">
        <v>156</v>
      </c>
      <c r="D1084" s="95"/>
      <c r="E1084" s="94">
        <v>0</v>
      </c>
      <c r="F1084" s="97">
        <v>0.68989999999999996</v>
      </c>
      <c r="G1084" s="94">
        <v>0</v>
      </c>
      <c r="H1084" s="94"/>
      <c r="I1084" s="94"/>
      <c r="J1084" s="94">
        <v>0</v>
      </c>
    </row>
    <row r="1085" spans="1:10" x14ac:dyDescent="0.25">
      <c r="A1085" s="90"/>
      <c r="B1085" s="95"/>
      <c r="C1085" s="96" t="s">
        <v>157</v>
      </c>
      <c r="D1085" s="95"/>
      <c r="E1085" s="94"/>
      <c r="F1085" s="97"/>
      <c r="G1085" s="94">
        <f>SUM(G1079:G1084)</f>
        <v>4.415344395</v>
      </c>
      <c r="H1085" s="94">
        <f>SUM(H1079:H1084)</f>
        <v>6.8195599999999992</v>
      </c>
      <c r="I1085" s="94">
        <f>SUM(I1079:I1084)</f>
        <v>0</v>
      </c>
      <c r="J1085" s="94">
        <f>G1085+H1085+I1085</f>
        <v>11.234904394999999</v>
      </c>
    </row>
    <row r="1086" spans="1:10" x14ac:dyDescent="0.25">
      <c r="A1086" s="90"/>
      <c r="B1086" s="95"/>
      <c r="C1086" s="96" t="s">
        <v>158</v>
      </c>
      <c r="D1086" s="95"/>
      <c r="E1086" s="94"/>
      <c r="F1086" s="97"/>
      <c r="G1086" s="94">
        <f>G1085*0.305</f>
        <v>1.3466800404749999</v>
      </c>
      <c r="H1086" s="94">
        <f>H1085*0.305</f>
        <v>2.0799657999999996</v>
      </c>
      <c r="I1086" s="94">
        <f>I1085*0.305</f>
        <v>0</v>
      </c>
      <c r="J1086" s="94">
        <f>G1086+H1086+I1086</f>
        <v>3.4266458404749995</v>
      </c>
    </row>
    <row r="1087" spans="1:10" x14ac:dyDescent="0.25">
      <c r="A1087" s="90"/>
      <c r="B1087" s="95"/>
      <c r="C1087" s="96" t="s">
        <v>159</v>
      </c>
      <c r="D1087" s="95"/>
      <c r="E1087" s="94"/>
      <c r="F1087" s="97"/>
      <c r="G1087" s="94">
        <f>SUM(G1085:G1086)</f>
        <v>5.7620244354750003</v>
      </c>
      <c r="H1087" s="94">
        <f>SUM(H1085:H1086)</f>
        <v>8.8995257999999993</v>
      </c>
      <c r="I1087" s="94">
        <f>SUM(I1085:I1086)</f>
        <v>0</v>
      </c>
      <c r="J1087" s="94">
        <f>G1087+H1087+I1087</f>
        <v>14.661550235475</v>
      </c>
    </row>
    <row r="1088" spans="1:10" x14ac:dyDescent="0.25">
      <c r="A1088" s="107"/>
      <c r="B1088" s="95"/>
      <c r="C1088" s="96"/>
      <c r="D1088" s="95"/>
      <c r="E1088" s="94"/>
      <c r="F1088" s="97"/>
      <c r="G1088" s="94"/>
      <c r="H1088" s="94"/>
      <c r="I1088" s="94"/>
      <c r="J1088" s="94"/>
    </row>
    <row r="1089" spans="1:10" ht="31.5" x14ac:dyDescent="0.25">
      <c r="A1089" s="84"/>
      <c r="B1089" s="85"/>
      <c r="C1089" s="86" t="s">
        <v>684</v>
      </c>
      <c r="D1089" s="87" t="s">
        <v>184</v>
      </c>
      <c r="E1089" s="88"/>
      <c r="F1089" s="89"/>
      <c r="G1089" s="88"/>
      <c r="H1089" s="88"/>
      <c r="I1089" s="88"/>
      <c r="J1089" s="88"/>
    </row>
    <row r="1090" spans="1:10" ht="47.25" x14ac:dyDescent="0.25">
      <c r="A1090" s="90"/>
      <c r="B1090" s="91" t="s">
        <v>709</v>
      </c>
      <c r="C1090" s="92" t="s">
        <v>710</v>
      </c>
      <c r="D1090" s="91" t="s">
        <v>184</v>
      </c>
      <c r="E1090" s="124">
        <v>8.77</v>
      </c>
      <c r="F1090" s="93" t="s">
        <v>672</v>
      </c>
      <c r="G1090" s="94"/>
      <c r="H1090" s="94">
        <f>E1090*F1090</f>
        <v>10.436299999999999</v>
      </c>
      <c r="I1090" s="94"/>
      <c r="J1090" s="94">
        <f>G1090+H1090+I1090</f>
        <v>10.436299999999999</v>
      </c>
    </row>
    <row r="1091" spans="1:10" ht="31.5" x14ac:dyDescent="0.25">
      <c r="A1091" s="90"/>
      <c r="B1091" s="91" t="s">
        <v>670</v>
      </c>
      <c r="C1091" s="92" t="s">
        <v>671</v>
      </c>
      <c r="D1091" s="91" t="s">
        <v>178</v>
      </c>
      <c r="E1091" s="124">
        <v>2.74</v>
      </c>
      <c r="F1091" s="93" t="s">
        <v>673</v>
      </c>
      <c r="G1091" s="94"/>
      <c r="H1091" s="94">
        <f>E1091*F1091</f>
        <v>2.4660000000000001E-2</v>
      </c>
      <c r="I1091" s="94"/>
      <c r="J1091" s="94">
        <f>G1091+H1091+I1091</f>
        <v>2.4660000000000001E-2</v>
      </c>
    </row>
    <row r="1092" spans="1:10" x14ac:dyDescent="0.25">
      <c r="A1092" s="90"/>
      <c r="B1092" s="91" t="s">
        <v>169</v>
      </c>
      <c r="C1092" s="92" t="s">
        <v>168</v>
      </c>
      <c r="D1092" s="91" t="s">
        <v>154</v>
      </c>
      <c r="E1092" s="124">
        <v>8.92</v>
      </c>
      <c r="F1092" s="97" t="s">
        <v>711</v>
      </c>
      <c r="G1092" s="94">
        <f>E1092*F1092</f>
        <v>1.0258</v>
      </c>
      <c r="H1092" s="94"/>
      <c r="I1092" s="94"/>
      <c r="J1092" s="94">
        <f>G1092+H1092+I1092</f>
        <v>1.0258</v>
      </c>
    </row>
    <row r="1093" spans="1:10" x14ac:dyDescent="0.25">
      <c r="A1093" s="90"/>
      <c r="B1093" s="95" t="s">
        <v>162</v>
      </c>
      <c r="C1093" s="96" t="s">
        <v>163</v>
      </c>
      <c r="D1093" s="95" t="s">
        <v>154</v>
      </c>
      <c r="E1093" s="125">
        <v>12.69</v>
      </c>
      <c r="F1093" s="97" t="s">
        <v>711</v>
      </c>
      <c r="G1093" s="94">
        <f>E1093*F1093</f>
        <v>1.4593499999999999</v>
      </c>
      <c r="H1093" s="94"/>
      <c r="I1093" s="94"/>
      <c r="J1093" s="94">
        <f>G1093+H1093+I1093</f>
        <v>1.4593499999999999</v>
      </c>
    </row>
    <row r="1094" spans="1:10" x14ac:dyDescent="0.25">
      <c r="A1094" s="90"/>
      <c r="B1094" s="95"/>
      <c r="C1094" s="96" t="s">
        <v>155</v>
      </c>
      <c r="D1094" s="95"/>
      <c r="E1094" s="94">
        <v>0</v>
      </c>
      <c r="F1094" s="97">
        <v>1.6535</v>
      </c>
      <c r="G1094" s="94">
        <f>SUM(G1092:G1093)*F1094</f>
        <v>4.1091955249999996</v>
      </c>
      <c r="H1094" s="94"/>
      <c r="I1094" s="94"/>
      <c r="J1094" s="94">
        <v>0</v>
      </c>
    </row>
    <row r="1095" spans="1:10" x14ac:dyDescent="0.25">
      <c r="A1095" s="90"/>
      <c r="B1095" s="95"/>
      <c r="C1095" s="96" t="s">
        <v>156</v>
      </c>
      <c r="D1095" s="95"/>
      <c r="E1095" s="94">
        <v>0</v>
      </c>
      <c r="F1095" s="97">
        <v>0.68989999999999996</v>
      </c>
      <c r="G1095" s="94">
        <v>0</v>
      </c>
      <c r="H1095" s="94"/>
      <c r="I1095" s="94"/>
      <c r="J1095" s="94">
        <v>0</v>
      </c>
    </row>
    <row r="1096" spans="1:10" x14ac:dyDescent="0.25">
      <c r="A1096" s="90"/>
      <c r="B1096" s="95"/>
      <c r="C1096" s="96" t="s">
        <v>157</v>
      </c>
      <c r="D1096" s="95"/>
      <c r="E1096" s="94"/>
      <c r="F1096" s="97"/>
      <c r="G1096" s="94">
        <f>SUM(G1090:G1095)</f>
        <v>6.5943455249999996</v>
      </c>
      <c r="H1096" s="94">
        <f>SUM(H1090:H1095)</f>
        <v>10.46096</v>
      </c>
      <c r="I1096" s="94">
        <f>SUM(I1090:I1095)</f>
        <v>0</v>
      </c>
      <c r="J1096" s="94">
        <f>G1096+H1096+I1096</f>
        <v>17.055305525000001</v>
      </c>
    </row>
    <row r="1097" spans="1:10" x14ac:dyDescent="0.25">
      <c r="A1097" s="90"/>
      <c r="B1097" s="95"/>
      <c r="C1097" s="96" t="s">
        <v>158</v>
      </c>
      <c r="D1097" s="95"/>
      <c r="E1097" s="94"/>
      <c r="F1097" s="97"/>
      <c r="G1097" s="94">
        <f>G1096*0.305</f>
        <v>2.0112753851249998</v>
      </c>
      <c r="H1097" s="94">
        <f>H1096*0.305</f>
        <v>3.1905928000000001</v>
      </c>
      <c r="I1097" s="94">
        <f>I1096*0.305</f>
        <v>0</v>
      </c>
      <c r="J1097" s="94">
        <f>G1097+H1097+I1097</f>
        <v>5.2018681851249999</v>
      </c>
    </row>
    <row r="1098" spans="1:10" x14ac:dyDescent="0.25">
      <c r="A1098" s="90"/>
      <c r="B1098" s="95"/>
      <c r="C1098" s="96" t="s">
        <v>159</v>
      </c>
      <c r="D1098" s="95"/>
      <c r="E1098" s="94"/>
      <c r="F1098" s="97"/>
      <c r="G1098" s="94">
        <f>SUM(G1096:G1097)</f>
        <v>8.6056209101249994</v>
      </c>
      <c r="H1098" s="94">
        <f>SUM(H1096:H1097)</f>
        <v>13.651552800000001</v>
      </c>
      <c r="I1098" s="94">
        <f>SUM(I1096:I1097)</f>
        <v>0</v>
      </c>
      <c r="J1098" s="94">
        <f>G1098+H1098+I1098</f>
        <v>22.257173710125002</v>
      </c>
    </row>
    <row r="1099" spans="1:10" x14ac:dyDescent="0.25">
      <c r="A1099" s="107"/>
      <c r="B1099" s="95"/>
      <c r="C1099" s="96"/>
      <c r="D1099" s="95"/>
      <c r="E1099" s="94"/>
      <c r="F1099" s="97"/>
      <c r="G1099" s="94"/>
      <c r="H1099" s="94"/>
      <c r="I1099" s="94"/>
      <c r="J1099" s="94"/>
    </row>
    <row r="1100" spans="1:10" ht="31.5" x14ac:dyDescent="0.25">
      <c r="A1100" s="84"/>
      <c r="B1100" s="85"/>
      <c r="C1100" s="86" t="s">
        <v>686</v>
      </c>
      <c r="D1100" s="87" t="s">
        <v>184</v>
      </c>
      <c r="E1100" s="88"/>
      <c r="F1100" s="89"/>
      <c r="G1100" s="88"/>
      <c r="H1100" s="88"/>
      <c r="I1100" s="88"/>
      <c r="J1100" s="88"/>
    </row>
    <row r="1101" spans="1:10" ht="47.25" x14ac:dyDescent="0.25">
      <c r="A1101" s="90"/>
      <c r="B1101" s="91" t="s">
        <v>712</v>
      </c>
      <c r="C1101" s="92" t="s">
        <v>713</v>
      </c>
      <c r="D1101" s="91" t="s">
        <v>184</v>
      </c>
      <c r="E1101" s="124">
        <v>13.35</v>
      </c>
      <c r="F1101" s="93" t="s">
        <v>714</v>
      </c>
      <c r="G1101" s="94"/>
      <c r="H1101" s="94">
        <f>E1101*F1101</f>
        <v>13.550249999999998</v>
      </c>
      <c r="I1101" s="94"/>
      <c r="J1101" s="94">
        <f>G1101+H1101+I1101</f>
        <v>13.550249999999998</v>
      </c>
    </row>
    <row r="1102" spans="1:10" ht="31.5" x14ac:dyDescent="0.25">
      <c r="A1102" s="90"/>
      <c r="B1102" s="91" t="s">
        <v>670</v>
      </c>
      <c r="C1102" s="92" t="s">
        <v>671</v>
      </c>
      <c r="D1102" s="91" t="s">
        <v>178</v>
      </c>
      <c r="E1102" s="124">
        <v>2.74</v>
      </c>
      <c r="F1102" s="93" t="s">
        <v>673</v>
      </c>
      <c r="G1102" s="94"/>
      <c r="H1102" s="94">
        <f>E1102*F1102</f>
        <v>2.4660000000000001E-2</v>
      </c>
      <c r="I1102" s="94"/>
      <c r="J1102" s="94">
        <f>G1102+H1102+I1102</f>
        <v>2.4660000000000001E-2</v>
      </c>
    </row>
    <row r="1103" spans="1:10" x14ac:dyDescent="0.25">
      <c r="A1103" s="90"/>
      <c r="B1103" s="91" t="s">
        <v>169</v>
      </c>
      <c r="C1103" s="92" t="s">
        <v>168</v>
      </c>
      <c r="D1103" s="91" t="s">
        <v>154</v>
      </c>
      <c r="E1103" s="124">
        <v>8.92</v>
      </c>
      <c r="F1103" s="97" t="s">
        <v>715</v>
      </c>
      <c r="G1103" s="94">
        <f>E1103*F1103</f>
        <v>0.57088000000000005</v>
      </c>
      <c r="H1103" s="94"/>
      <c r="I1103" s="94"/>
      <c r="J1103" s="94">
        <f>G1103+H1103+I1103</f>
        <v>0.57088000000000005</v>
      </c>
    </row>
    <row r="1104" spans="1:10" x14ac:dyDescent="0.25">
      <c r="A1104" s="90"/>
      <c r="B1104" s="95" t="s">
        <v>162</v>
      </c>
      <c r="C1104" s="96" t="s">
        <v>163</v>
      </c>
      <c r="D1104" s="95" t="s">
        <v>154</v>
      </c>
      <c r="E1104" s="125">
        <v>12.69</v>
      </c>
      <c r="F1104" s="97" t="s">
        <v>715</v>
      </c>
      <c r="G1104" s="94">
        <f>E1104*F1104</f>
        <v>0.81215999999999999</v>
      </c>
      <c r="H1104" s="94"/>
      <c r="I1104" s="94"/>
      <c r="J1104" s="94">
        <f>G1104+H1104+I1104</f>
        <v>0.81215999999999999</v>
      </c>
    </row>
    <row r="1105" spans="1:10" x14ac:dyDescent="0.25">
      <c r="A1105" s="90"/>
      <c r="B1105" s="95"/>
      <c r="C1105" s="96" t="s">
        <v>155</v>
      </c>
      <c r="D1105" s="95"/>
      <c r="E1105" s="94">
        <v>0</v>
      </c>
      <c r="F1105" s="97">
        <v>1.6535</v>
      </c>
      <c r="G1105" s="94">
        <f>SUM(G1103:G1104)*F1105</f>
        <v>2.2868566399999999</v>
      </c>
      <c r="H1105" s="94"/>
      <c r="I1105" s="94"/>
      <c r="J1105" s="94">
        <v>0</v>
      </c>
    </row>
    <row r="1106" spans="1:10" x14ac:dyDescent="0.25">
      <c r="A1106" s="90"/>
      <c r="B1106" s="95"/>
      <c r="C1106" s="96" t="s">
        <v>156</v>
      </c>
      <c r="D1106" s="95"/>
      <c r="E1106" s="94">
        <v>0</v>
      </c>
      <c r="F1106" s="97">
        <v>0.68989999999999996</v>
      </c>
      <c r="G1106" s="94">
        <v>0</v>
      </c>
      <c r="H1106" s="94"/>
      <c r="I1106" s="94"/>
      <c r="J1106" s="94">
        <v>0</v>
      </c>
    </row>
    <row r="1107" spans="1:10" x14ac:dyDescent="0.25">
      <c r="A1107" s="90"/>
      <c r="B1107" s="95"/>
      <c r="C1107" s="96" t="s">
        <v>157</v>
      </c>
      <c r="D1107" s="95"/>
      <c r="E1107" s="94"/>
      <c r="F1107" s="97"/>
      <c r="G1107" s="94">
        <f>SUM(G1101:G1106)</f>
        <v>3.6698966400000002</v>
      </c>
      <c r="H1107" s="94">
        <f>SUM(H1101:H1106)</f>
        <v>13.574909999999999</v>
      </c>
      <c r="I1107" s="94">
        <f>SUM(I1101:I1106)</f>
        <v>0</v>
      </c>
      <c r="J1107" s="94">
        <f>G1107+H1107+I1107</f>
        <v>17.24480664</v>
      </c>
    </row>
    <row r="1108" spans="1:10" x14ac:dyDescent="0.25">
      <c r="A1108" s="90"/>
      <c r="B1108" s="95"/>
      <c r="C1108" s="96" t="s">
        <v>158</v>
      </c>
      <c r="D1108" s="95"/>
      <c r="E1108" s="94"/>
      <c r="F1108" s="97"/>
      <c r="G1108" s="94">
        <f>G1107*0.305</f>
        <v>1.1193184752000001</v>
      </c>
      <c r="H1108" s="94">
        <f>H1107*0.305</f>
        <v>4.1403475499999995</v>
      </c>
      <c r="I1108" s="94">
        <f>I1107*0.305</f>
        <v>0</v>
      </c>
      <c r="J1108" s="94">
        <f>G1108+H1108+I1108</f>
        <v>5.2596660251999996</v>
      </c>
    </row>
    <row r="1109" spans="1:10" x14ac:dyDescent="0.25">
      <c r="A1109" s="90"/>
      <c r="B1109" s="95"/>
      <c r="C1109" s="96" t="s">
        <v>159</v>
      </c>
      <c r="D1109" s="95"/>
      <c r="E1109" s="94"/>
      <c r="F1109" s="97"/>
      <c r="G1109" s="94">
        <f>SUM(G1107:G1108)</f>
        <v>4.7892151152000002</v>
      </c>
      <c r="H1109" s="94">
        <f>SUM(H1107:H1108)</f>
        <v>17.715257549999997</v>
      </c>
      <c r="I1109" s="94">
        <f>SUM(I1107:I1108)</f>
        <v>0</v>
      </c>
      <c r="J1109" s="94">
        <f>G1109+H1109+I1109</f>
        <v>22.504472665199998</v>
      </c>
    </row>
    <row r="1110" spans="1:10" x14ac:dyDescent="0.25">
      <c r="A1110" s="107"/>
      <c r="B1110" s="95"/>
      <c r="C1110" s="96"/>
      <c r="D1110" s="95"/>
      <c r="E1110" s="94"/>
      <c r="F1110" s="97"/>
      <c r="G1110" s="94"/>
      <c r="H1110" s="94"/>
      <c r="I1110" s="94"/>
      <c r="J1110" s="94"/>
    </row>
    <row r="1111" spans="1:10" ht="31.5" x14ac:dyDescent="0.25">
      <c r="A1111" s="84"/>
      <c r="B1111" s="85"/>
      <c r="C1111" s="86" t="s">
        <v>688</v>
      </c>
      <c r="D1111" s="87" t="s">
        <v>184</v>
      </c>
      <c r="E1111" s="88"/>
      <c r="F1111" s="89"/>
      <c r="G1111" s="88"/>
      <c r="H1111" s="88"/>
      <c r="I1111" s="88"/>
      <c r="J1111" s="88"/>
    </row>
    <row r="1112" spans="1:10" ht="47.25" x14ac:dyDescent="0.25">
      <c r="A1112" s="90"/>
      <c r="B1112" s="91" t="s">
        <v>716</v>
      </c>
      <c r="C1112" s="92" t="s">
        <v>717</v>
      </c>
      <c r="D1112" s="91" t="s">
        <v>184</v>
      </c>
      <c r="E1112" s="124">
        <v>18.399999999999999</v>
      </c>
      <c r="F1112" s="93" t="s">
        <v>714</v>
      </c>
      <c r="G1112" s="94"/>
      <c r="H1112" s="94">
        <f>E1112*F1112</f>
        <v>18.675999999999998</v>
      </c>
      <c r="I1112" s="94"/>
      <c r="J1112" s="94">
        <f>G1112+H1112+I1112</f>
        <v>18.675999999999998</v>
      </c>
    </row>
    <row r="1113" spans="1:10" ht="31.5" x14ac:dyDescent="0.25">
      <c r="A1113" s="90"/>
      <c r="B1113" s="91" t="s">
        <v>670</v>
      </c>
      <c r="C1113" s="92" t="s">
        <v>671</v>
      </c>
      <c r="D1113" s="91" t="s">
        <v>178</v>
      </c>
      <c r="E1113" s="124">
        <v>2.74</v>
      </c>
      <c r="F1113" s="93" t="s">
        <v>673</v>
      </c>
      <c r="G1113" s="94"/>
      <c r="H1113" s="94">
        <f>E1113*F1113</f>
        <v>2.4660000000000001E-2</v>
      </c>
      <c r="I1113" s="94"/>
      <c r="J1113" s="94">
        <f>G1113+H1113+I1113</f>
        <v>2.4660000000000001E-2</v>
      </c>
    </row>
    <row r="1114" spans="1:10" x14ac:dyDescent="0.25">
      <c r="A1114" s="90"/>
      <c r="B1114" s="91" t="s">
        <v>169</v>
      </c>
      <c r="C1114" s="92" t="s">
        <v>168</v>
      </c>
      <c r="D1114" s="91" t="s">
        <v>154</v>
      </c>
      <c r="E1114" s="124">
        <v>8.92</v>
      </c>
      <c r="F1114" s="97" t="s">
        <v>718</v>
      </c>
      <c r="G1114" s="94">
        <f>E1114*F1114</f>
        <v>0.65115999999999996</v>
      </c>
      <c r="H1114" s="94"/>
      <c r="I1114" s="94"/>
      <c r="J1114" s="94">
        <f>G1114+H1114+I1114</f>
        <v>0.65115999999999996</v>
      </c>
    </row>
    <row r="1115" spans="1:10" x14ac:dyDescent="0.25">
      <c r="A1115" s="90"/>
      <c r="B1115" s="95" t="s">
        <v>162</v>
      </c>
      <c r="C1115" s="96" t="s">
        <v>163</v>
      </c>
      <c r="D1115" s="95" t="s">
        <v>154</v>
      </c>
      <c r="E1115" s="125">
        <v>12.69</v>
      </c>
      <c r="F1115" s="97" t="s">
        <v>718</v>
      </c>
      <c r="G1115" s="94">
        <f>E1115*F1115</f>
        <v>0.92636999999999992</v>
      </c>
      <c r="H1115" s="94"/>
      <c r="I1115" s="94"/>
      <c r="J1115" s="94">
        <f>G1115+H1115+I1115</f>
        <v>0.92636999999999992</v>
      </c>
    </row>
    <row r="1116" spans="1:10" x14ac:dyDescent="0.25">
      <c r="A1116" s="90"/>
      <c r="B1116" s="95"/>
      <c r="C1116" s="96" t="s">
        <v>155</v>
      </c>
      <c r="D1116" s="95"/>
      <c r="E1116" s="94">
        <v>0</v>
      </c>
      <c r="F1116" s="97">
        <v>1.6535</v>
      </c>
      <c r="G1116" s="94">
        <f>SUM(G1114:G1115)*F1116</f>
        <v>2.6084458549999998</v>
      </c>
      <c r="H1116" s="94"/>
      <c r="I1116" s="94"/>
      <c r="J1116" s="94">
        <v>0</v>
      </c>
    </row>
    <row r="1117" spans="1:10" x14ac:dyDescent="0.25">
      <c r="A1117" s="90"/>
      <c r="B1117" s="95"/>
      <c r="C1117" s="96" t="s">
        <v>156</v>
      </c>
      <c r="D1117" s="95"/>
      <c r="E1117" s="94">
        <v>0</v>
      </c>
      <c r="F1117" s="97">
        <v>0.68989999999999996</v>
      </c>
      <c r="G1117" s="94">
        <v>0</v>
      </c>
      <c r="H1117" s="94"/>
      <c r="I1117" s="94"/>
      <c r="J1117" s="94">
        <v>0</v>
      </c>
    </row>
    <row r="1118" spans="1:10" x14ac:dyDescent="0.25">
      <c r="A1118" s="90"/>
      <c r="B1118" s="95"/>
      <c r="C1118" s="96" t="s">
        <v>157</v>
      </c>
      <c r="D1118" s="95"/>
      <c r="E1118" s="94"/>
      <c r="F1118" s="97"/>
      <c r="G1118" s="94">
        <f>SUM(G1112:G1117)</f>
        <v>4.1859758549999997</v>
      </c>
      <c r="H1118" s="94">
        <f>SUM(H1112:H1117)</f>
        <v>18.700659999999999</v>
      </c>
      <c r="I1118" s="94">
        <f>SUM(I1112:I1117)</f>
        <v>0</v>
      </c>
      <c r="J1118" s="94">
        <f>G1118+H1118+I1118</f>
        <v>22.886635854999998</v>
      </c>
    </row>
    <row r="1119" spans="1:10" x14ac:dyDescent="0.25">
      <c r="A1119" s="90"/>
      <c r="B1119" s="95"/>
      <c r="C1119" s="96" t="s">
        <v>158</v>
      </c>
      <c r="D1119" s="95"/>
      <c r="E1119" s="94"/>
      <c r="F1119" s="97"/>
      <c r="G1119" s="94">
        <f>G1118*0.305</f>
        <v>1.2767226357749999</v>
      </c>
      <c r="H1119" s="94">
        <f>H1118*0.305</f>
        <v>5.7037012999999996</v>
      </c>
      <c r="I1119" s="94">
        <f>I1118*0.305</f>
        <v>0</v>
      </c>
      <c r="J1119" s="94">
        <f>G1119+H1119+I1119</f>
        <v>6.9804239357749998</v>
      </c>
    </row>
    <row r="1120" spans="1:10" x14ac:dyDescent="0.25">
      <c r="A1120" s="90"/>
      <c r="B1120" s="95"/>
      <c r="C1120" s="96" t="s">
        <v>159</v>
      </c>
      <c r="D1120" s="95"/>
      <c r="E1120" s="94"/>
      <c r="F1120" s="97"/>
      <c r="G1120" s="94">
        <f>SUM(G1118:G1119)</f>
        <v>5.4626984907749998</v>
      </c>
      <c r="H1120" s="94">
        <f>SUM(H1118:H1119)</f>
        <v>24.404361299999998</v>
      </c>
      <c r="I1120" s="94">
        <f>SUM(I1118:I1119)</f>
        <v>0</v>
      </c>
      <c r="J1120" s="94">
        <f>G1120+H1120+I1120</f>
        <v>29.867059790774999</v>
      </c>
    </row>
    <row r="1121" spans="1:10" x14ac:dyDescent="0.25">
      <c r="A1121" s="107"/>
      <c r="B1121" s="95"/>
      <c r="C1121" s="96"/>
      <c r="D1121" s="95"/>
      <c r="E1121" s="94"/>
      <c r="F1121" s="97"/>
      <c r="G1121" s="94"/>
      <c r="H1121" s="94"/>
      <c r="I1121" s="94"/>
      <c r="J1121" s="94"/>
    </row>
    <row r="1122" spans="1:10" ht="31.5" x14ac:dyDescent="0.25">
      <c r="A1122" s="84"/>
      <c r="B1122" s="85"/>
      <c r="C1122" s="86" t="s">
        <v>690</v>
      </c>
      <c r="D1122" s="87" t="s">
        <v>184</v>
      </c>
      <c r="E1122" s="88"/>
      <c r="F1122" s="89"/>
      <c r="G1122" s="88"/>
      <c r="H1122" s="88"/>
      <c r="I1122" s="88"/>
      <c r="J1122" s="88"/>
    </row>
    <row r="1123" spans="1:10" ht="47.25" x14ac:dyDescent="0.25">
      <c r="A1123" s="90"/>
      <c r="B1123" s="91" t="s">
        <v>719</v>
      </c>
      <c r="C1123" s="92" t="s">
        <v>720</v>
      </c>
      <c r="D1123" s="91" t="s">
        <v>184</v>
      </c>
      <c r="E1123" s="124">
        <v>26.22</v>
      </c>
      <c r="F1123" s="93" t="s">
        <v>714</v>
      </c>
      <c r="G1123" s="94"/>
      <c r="H1123" s="94">
        <f>E1123*F1123</f>
        <v>26.613299999999995</v>
      </c>
      <c r="I1123" s="94"/>
      <c r="J1123" s="94">
        <f>G1123+H1123+I1123</f>
        <v>26.613299999999995</v>
      </c>
    </row>
    <row r="1124" spans="1:10" ht="31.5" x14ac:dyDescent="0.25">
      <c r="A1124" s="90"/>
      <c r="B1124" s="91" t="s">
        <v>670</v>
      </c>
      <c r="C1124" s="92" t="s">
        <v>671</v>
      </c>
      <c r="D1124" s="91" t="s">
        <v>178</v>
      </c>
      <c r="E1124" s="124">
        <v>2.74</v>
      </c>
      <c r="F1124" s="93" t="s">
        <v>673</v>
      </c>
      <c r="G1124" s="94"/>
      <c r="H1124" s="94">
        <f>E1124*F1124</f>
        <v>2.4660000000000001E-2</v>
      </c>
      <c r="I1124" s="94"/>
      <c r="J1124" s="94">
        <f>G1124+H1124+I1124</f>
        <v>2.4660000000000001E-2</v>
      </c>
    </row>
    <row r="1125" spans="1:10" x14ac:dyDescent="0.25">
      <c r="A1125" s="90"/>
      <c r="B1125" s="91" t="s">
        <v>169</v>
      </c>
      <c r="C1125" s="92" t="s">
        <v>168</v>
      </c>
      <c r="D1125" s="91" t="s">
        <v>154</v>
      </c>
      <c r="E1125" s="124">
        <v>8.92</v>
      </c>
      <c r="F1125" s="97" t="s">
        <v>721</v>
      </c>
      <c r="G1125" s="94">
        <f>E1125*F1125</f>
        <v>0.77603999999999995</v>
      </c>
      <c r="H1125" s="94"/>
      <c r="I1125" s="94"/>
      <c r="J1125" s="94">
        <f>G1125+H1125+I1125</f>
        <v>0.77603999999999995</v>
      </c>
    </row>
    <row r="1126" spans="1:10" x14ac:dyDescent="0.25">
      <c r="A1126" s="90"/>
      <c r="B1126" s="95" t="s">
        <v>162</v>
      </c>
      <c r="C1126" s="96" t="s">
        <v>163</v>
      </c>
      <c r="D1126" s="95" t="s">
        <v>154</v>
      </c>
      <c r="E1126" s="125">
        <v>12.69</v>
      </c>
      <c r="F1126" s="97" t="s">
        <v>721</v>
      </c>
      <c r="G1126" s="94">
        <f>E1126*F1126</f>
        <v>1.1040299999999998</v>
      </c>
      <c r="H1126" s="94"/>
      <c r="I1126" s="94"/>
      <c r="J1126" s="94">
        <f>G1126+H1126+I1126</f>
        <v>1.1040299999999998</v>
      </c>
    </row>
    <row r="1127" spans="1:10" x14ac:dyDescent="0.25">
      <c r="A1127" s="90"/>
      <c r="B1127" s="95"/>
      <c r="C1127" s="96" t="s">
        <v>155</v>
      </c>
      <c r="D1127" s="95"/>
      <c r="E1127" s="94">
        <v>0</v>
      </c>
      <c r="F1127" s="97">
        <v>1.6535</v>
      </c>
      <c r="G1127" s="94">
        <f>SUM(G1125:G1126)*F1127</f>
        <v>3.1086957449999999</v>
      </c>
      <c r="H1127" s="94"/>
      <c r="I1127" s="94"/>
      <c r="J1127" s="94">
        <v>0</v>
      </c>
    </row>
    <row r="1128" spans="1:10" x14ac:dyDescent="0.25">
      <c r="A1128" s="90"/>
      <c r="B1128" s="95"/>
      <c r="C1128" s="96" t="s">
        <v>156</v>
      </c>
      <c r="D1128" s="95"/>
      <c r="E1128" s="94">
        <v>0</v>
      </c>
      <c r="F1128" s="97">
        <v>0.68989999999999996</v>
      </c>
      <c r="G1128" s="94">
        <v>0</v>
      </c>
      <c r="H1128" s="94"/>
      <c r="I1128" s="94"/>
      <c r="J1128" s="94">
        <v>0</v>
      </c>
    </row>
    <row r="1129" spans="1:10" x14ac:dyDescent="0.25">
      <c r="A1129" s="90"/>
      <c r="B1129" s="95"/>
      <c r="C1129" s="96" t="s">
        <v>157</v>
      </c>
      <c r="D1129" s="95"/>
      <c r="E1129" s="94"/>
      <c r="F1129" s="97"/>
      <c r="G1129" s="94">
        <f>SUM(G1123:G1128)</f>
        <v>4.9887657450000003</v>
      </c>
      <c r="H1129" s="94">
        <f>SUM(H1123:H1128)</f>
        <v>26.637959999999996</v>
      </c>
      <c r="I1129" s="94">
        <f>SUM(I1123:I1128)</f>
        <v>0</v>
      </c>
      <c r="J1129" s="94">
        <f>G1129+H1129+I1129</f>
        <v>31.626725744999995</v>
      </c>
    </row>
    <row r="1130" spans="1:10" x14ac:dyDescent="0.25">
      <c r="A1130" s="90"/>
      <c r="B1130" s="95"/>
      <c r="C1130" s="96" t="s">
        <v>158</v>
      </c>
      <c r="D1130" s="95"/>
      <c r="E1130" s="94"/>
      <c r="F1130" s="97"/>
      <c r="G1130" s="94">
        <f>G1129*0.305</f>
        <v>1.521573552225</v>
      </c>
      <c r="H1130" s="94">
        <f>H1129*0.305</f>
        <v>8.1245777999999991</v>
      </c>
      <c r="I1130" s="94">
        <f>I1129*0.305</f>
        <v>0</v>
      </c>
      <c r="J1130" s="94">
        <f>G1130+H1130+I1130</f>
        <v>9.6461513522249991</v>
      </c>
    </row>
    <row r="1131" spans="1:10" x14ac:dyDescent="0.25">
      <c r="A1131" s="90"/>
      <c r="B1131" s="95"/>
      <c r="C1131" s="96" t="s">
        <v>159</v>
      </c>
      <c r="D1131" s="95"/>
      <c r="E1131" s="94"/>
      <c r="F1131" s="97"/>
      <c r="G1131" s="94">
        <f>SUM(G1129:G1130)</f>
        <v>6.5103392972250003</v>
      </c>
      <c r="H1131" s="94">
        <f>SUM(H1129:H1130)</f>
        <v>34.762537799999997</v>
      </c>
      <c r="I1131" s="94">
        <f>SUM(I1129:I1130)</f>
        <v>0</v>
      </c>
      <c r="J1131" s="94">
        <f>G1131+H1131+I1131</f>
        <v>41.272877097224999</v>
      </c>
    </row>
    <row r="1132" spans="1:10" x14ac:dyDescent="0.25">
      <c r="A1132" s="107"/>
      <c r="B1132" s="95"/>
      <c r="C1132" s="96"/>
      <c r="D1132" s="95"/>
      <c r="E1132" s="94"/>
      <c r="F1132" s="97"/>
      <c r="G1132" s="94"/>
      <c r="H1132" s="94"/>
      <c r="I1132" s="94"/>
      <c r="J1132" s="94"/>
    </row>
    <row r="1133" spans="1:10" ht="31.5" x14ac:dyDescent="0.25">
      <c r="A1133" s="84"/>
      <c r="B1133" s="85"/>
      <c r="C1133" s="86" t="s">
        <v>692</v>
      </c>
      <c r="D1133" s="87" t="s">
        <v>184</v>
      </c>
      <c r="E1133" s="88"/>
      <c r="F1133" s="89"/>
      <c r="G1133" s="88"/>
      <c r="H1133" s="88"/>
      <c r="I1133" s="88"/>
      <c r="J1133" s="88"/>
    </row>
    <row r="1134" spans="1:10" ht="47.25" x14ac:dyDescent="0.25">
      <c r="A1134" s="90"/>
      <c r="B1134" s="91" t="s">
        <v>722</v>
      </c>
      <c r="C1134" s="92" t="s">
        <v>723</v>
      </c>
      <c r="D1134" s="91" t="s">
        <v>184</v>
      </c>
      <c r="E1134" s="124">
        <v>36.33</v>
      </c>
      <c r="F1134" s="93" t="s">
        <v>714</v>
      </c>
      <c r="G1134" s="94"/>
      <c r="H1134" s="94">
        <f>E1134*F1134</f>
        <v>36.874949999999991</v>
      </c>
      <c r="I1134" s="94"/>
      <c r="J1134" s="94">
        <f>G1134+H1134+I1134</f>
        <v>36.874949999999991</v>
      </c>
    </row>
    <row r="1135" spans="1:10" ht="31.5" x14ac:dyDescent="0.25">
      <c r="A1135" s="90"/>
      <c r="B1135" s="91" t="s">
        <v>670</v>
      </c>
      <c r="C1135" s="92" t="s">
        <v>671</v>
      </c>
      <c r="D1135" s="91" t="s">
        <v>178</v>
      </c>
      <c r="E1135" s="124">
        <v>2.74</v>
      </c>
      <c r="F1135" s="93" t="s">
        <v>673</v>
      </c>
      <c r="G1135" s="94"/>
      <c r="H1135" s="94">
        <f>E1135*F1135</f>
        <v>2.4660000000000001E-2</v>
      </c>
      <c r="I1135" s="94"/>
      <c r="J1135" s="94">
        <f>G1135+H1135+I1135</f>
        <v>2.4660000000000001E-2</v>
      </c>
    </row>
    <row r="1136" spans="1:10" x14ac:dyDescent="0.25">
      <c r="A1136" s="90"/>
      <c r="B1136" s="91" t="s">
        <v>169</v>
      </c>
      <c r="C1136" s="92" t="s">
        <v>168</v>
      </c>
      <c r="D1136" s="91" t="s">
        <v>154</v>
      </c>
      <c r="E1136" s="124">
        <v>8.92</v>
      </c>
      <c r="F1136" s="97" t="s">
        <v>724</v>
      </c>
      <c r="G1136" s="94">
        <f>E1136*F1136</f>
        <v>0.93659999999999999</v>
      </c>
      <c r="H1136" s="94"/>
      <c r="I1136" s="94"/>
      <c r="J1136" s="94">
        <f>G1136+H1136+I1136</f>
        <v>0.93659999999999999</v>
      </c>
    </row>
    <row r="1137" spans="1:10" x14ac:dyDescent="0.25">
      <c r="A1137" s="90"/>
      <c r="B1137" s="95" t="s">
        <v>162</v>
      </c>
      <c r="C1137" s="96" t="s">
        <v>163</v>
      </c>
      <c r="D1137" s="95" t="s">
        <v>154</v>
      </c>
      <c r="E1137" s="125">
        <v>12.69</v>
      </c>
      <c r="F1137" s="97" t="s">
        <v>724</v>
      </c>
      <c r="G1137" s="94">
        <f>E1137*F1137</f>
        <v>1.3324499999999999</v>
      </c>
      <c r="H1137" s="94"/>
      <c r="I1137" s="94"/>
      <c r="J1137" s="94">
        <f>G1137+H1137+I1137</f>
        <v>1.3324499999999999</v>
      </c>
    </row>
    <row r="1138" spans="1:10" x14ac:dyDescent="0.25">
      <c r="A1138" s="90"/>
      <c r="B1138" s="95"/>
      <c r="C1138" s="96" t="s">
        <v>155</v>
      </c>
      <c r="D1138" s="95"/>
      <c r="E1138" s="94">
        <v>0</v>
      </c>
      <c r="F1138" s="97">
        <v>1.6535</v>
      </c>
      <c r="G1138" s="94">
        <f>SUM(G1136:G1137)*F1138</f>
        <v>3.7518741749999998</v>
      </c>
      <c r="H1138" s="94"/>
      <c r="I1138" s="94"/>
      <c r="J1138" s="94">
        <v>0</v>
      </c>
    </row>
    <row r="1139" spans="1:10" x14ac:dyDescent="0.25">
      <c r="A1139" s="90"/>
      <c r="B1139" s="95"/>
      <c r="C1139" s="96" t="s">
        <v>156</v>
      </c>
      <c r="D1139" s="95"/>
      <c r="E1139" s="94">
        <v>0</v>
      </c>
      <c r="F1139" s="97">
        <v>0.68989999999999996</v>
      </c>
      <c r="G1139" s="94">
        <v>0</v>
      </c>
      <c r="H1139" s="94"/>
      <c r="I1139" s="94"/>
      <c r="J1139" s="94">
        <v>0</v>
      </c>
    </row>
    <row r="1140" spans="1:10" x14ac:dyDescent="0.25">
      <c r="A1140" s="90"/>
      <c r="B1140" s="95"/>
      <c r="C1140" s="96" t="s">
        <v>157</v>
      </c>
      <c r="D1140" s="95"/>
      <c r="E1140" s="94"/>
      <c r="F1140" s="97"/>
      <c r="G1140" s="94">
        <f>SUM(G1134:G1139)</f>
        <v>6.0209241749999993</v>
      </c>
      <c r="H1140" s="94">
        <f>SUM(H1134:H1139)</f>
        <v>36.899609999999988</v>
      </c>
      <c r="I1140" s="94">
        <f>SUM(I1134:I1139)</f>
        <v>0</v>
      </c>
      <c r="J1140" s="94">
        <f>G1140+H1140+I1140</f>
        <v>42.920534174999986</v>
      </c>
    </row>
    <row r="1141" spans="1:10" x14ac:dyDescent="0.25">
      <c r="A1141" s="90"/>
      <c r="B1141" s="95"/>
      <c r="C1141" s="96" t="s">
        <v>158</v>
      </c>
      <c r="D1141" s="95"/>
      <c r="E1141" s="94"/>
      <c r="F1141" s="97"/>
      <c r="G1141" s="94">
        <f>G1140*0.305</f>
        <v>1.8363818733749997</v>
      </c>
      <c r="H1141" s="94">
        <f>H1140*0.305</f>
        <v>11.254381049999996</v>
      </c>
      <c r="I1141" s="94">
        <f>I1140*0.305</f>
        <v>0</v>
      </c>
      <c r="J1141" s="94">
        <f>G1141+H1141+I1141</f>
        <v>13.090762923374996</v>
      </c>
    </row>
    <row r="1142" spans="1:10" x14ac:dyDescent="0.25">
      <c r="A1142" s="90"/>
      <c r="B1142" s="95"/>
      <c r="C1142" s="96" t="s">
        <v>159</v>
      </c>
      <c r="D1142" s="95"/>
      <c r="E1142" s="94"/>
      <c r="F1142" s="97"/>
      <c r="G1142" s="94">
        <f>SUM(G1140:G1141)</f>
        <v>7.8573060483749995</v>
      </c>
      <c r="H1142" s="94">
        <f>SUM(H1140:H1141)</f>
        <v>48.153991049999988</v>
      </c>
      <c r="I1142" s="94">
        <f>SUM(I1140:I1141)</f>
        <v>0</v>
      </c>
      <c r="J1142" s="94">
        <f>G1142+H1142+I1142</f>
        <v>56.011297098374989</v>
      </c>
    </row>
    <row r="1143" spans="1:10" x14ac:dyDescent="0.25">
      <c r="A1143" s="107"/>
      <c r="B1143" s="95"/>
      <c r="C1143" s="96"/>
      <c r="D1143" s="95"/>
      <c r="E1143" s="94"/>
      <c r="F1143" s="97"/>
      <c r="G1143" s="94"/>
      <c r="H1143" s="94"/>
      <c r="I1143" s="94"/>
      <c r="J1143" s="94"/>
    </row>
    <row r="1144" spans="1:10" ht="31.5" x14ac:dyDescent="0.25">
      <c r="A1144" s="84"/>
      <c r="B1144" s="85"/>
      <c r="C1144" s="86" t="s">
        <v>694</v>
      </c>
      <c r="D1144" s="87" t="s">
        <v>184</v>
      </c>
      <c r="E1144" s="88"/>
      <c r="F1144" s="89"/>
      <c r="G1144" s="88"/>
      <c r="H1144" s="88"/>
      <c r="I1144" s="88"/>
      <c r="J1144" s="88"/>
    </row>
    <row r="1145" spans="1:10" ht="47.25" x14ac:dyDescent="0.25">
      <c r="A1145" s="90"/>
      <c r="B1145" s="91" t="s">
        <v>725</v>
      </c>
      <c r="C1145" s="92" t="s">
        <v>726</v>
      </c>
      <c r="D1145" s="91" t="s">
        <v>184</v>
      </c>
      <c r="E1145" s="124">
        <v>48.26</v>
      </c>
      <c r="F1145" s="93" t="s">
        <v>714</v>
      </c>
      <c r="G1145" s="94"/>
      <c r="H1145" s="94">
        <f>E1145*F1145</f>
        <v>48.983899999999991</v>
      </c>
      <c r="I1145" s="94"/>
      <c r="J1145" s="94">
        <f>G1145+H1145+I1145</f>
        <v>48.983899999999991</v>
      </c>
    </row>
    <row r="1146" spans="1:10" ht="31.5" x14ac:dyDescent="0.25">
      <c r="A1146" s="90"/>
      <c r="B1146" s="91" t="s">
        <v>670</v>
      </c>
      <c r="C1146" s="92" t="s">
        <v>671</v>
      </c>
      <c r="D1146" s="91" t="s">
        <v>178</v>
      </c>
      <c r="E1146" s="124">
        <v>2.74</v>
      </c>
      <c r="F1146" s="93" t="s">
        <v>673</v>
      </c>
      <c r="G1146" s="94"/>
      <c r="H1146" s="94">
        <f>E1146*F1146</f>
        <v>2.4660000000000001E-2</v>
      </c>
      <c r="I1146" s="94"/>
      <c r="J1146" s="94">
        <f>G1146+H1146+I1146</f>
        <v>2.4660000000000001E-2</v>
      </c>
    </row>
    <row r="1147" spans="1:10" x14ac:dyDescent="0.25">
      <c r="A1147" s="90"/>
      <c r="B1147" s="91" t="s">
        <v>169</v>
      </c>
      <c r="C1147" s="92" t="s">
        <v>168</v>
      </c>
      <c r="D1147" s="91" t="s">
        <v>154</v>
      </c>
      <c r="E1147" s="124">
        <v>8.92</v>
      </c>
      <c r="F1147" s="97" t="s">
        <v>727</v>
      </c>
      <c r="G1147" s="94">
        <f>E1147*F1147</f>
        <v>1.1417600000000001</v>
      </c>
      <c r="H1147" s="94"/>
      <c r="I1147" s="94"/>
      <c r="J1147" s="94">
        <f>G1147+H1147+I1147</f>
        <v>1.1417600000000001</v>
      </c>
    </row>
    <row r="1148" spans="1:10" x14ac:dyDescent="0.25">
      <c r="A1148" s="90"/>
      <c r="B1148" s="95" t="s">
        <v>162</v>
      </c>
      <c r="C1148" s="96" t="s">
        <v>163</v>
      </c>
      <c r="D1148" s="95" t="s">
        <v>154</v>
      </c>
      <c r="E1148" s="125">
        <v>12.69</v>
      </c>
      <c r="F1148" s="97" t="s">
        <v>727</v>
      </c>
      <c r="G1148" s="94">
        <f>E1148*F1148</f>
        <v>1.62432</v>
      </c>
      <c r="H1148" s="94"/>
      <c r="I1148" s="94"/>
      <c r="J1148" s="94">
        <f>G1148+H1148+I1148</f>
        <v>1.62432</v>
      </c>
    </row>
    <row r="1149" spans="1:10" x14ac:dyDescent="0.25">
      <c r="A1149" s="90"/>
      <c r="B1149" s="95"/>
      <c r="C1149" s="96" t="s">
        <v>155</v>
      </c>
      <c r="D1149" s="95"/>
      <c r="E1149" s="94">
        <v>0</v>
      </c>
      <c r="F1149" s="97">
        <v>1.6535</v>
      </c>
      <c r="G1149" s="94">
        <f>SUM(G1147:G1148)*F1149</f>
        <v>4.5737132799999998</v>
      </c>
      <c r="H1149" s="94"/>
      <c r="I1149" s="94"/>
      <c r="J1149" s="94">
        <v>0</v>
      </c>
    </row>
    <row r="1150" spans="1:10" x14ac:dyDescent="0.25">
      <c r="A1150" s="90"/>
      <c r="B1150" s="95"/>
      <c r="C1150" s="96" t="s">
        <v>156</v>
      </c>
      <c r="D1150" s="95"/>
      <c r="E1150" s="94">
        <v>0</v>
      </c>
      <c r="F1150" s="97">
        <v>0.68989999999999996</v>
      </c>
      <c r="G1150" s="94">
        <v>0</v>
      </c>
      <c r="H1150" s="94"/>
      <c r="I1150" s="94"/>
      <c r="J1150" s="94">
        <v>0</v>
      </c>
    </row>
    <row r="1151" spans="1:10" x14ac:dyDescent="0.25">
      <c r="A1151" s="90"/>
      <c r="B1151" s="95"/>
      <c r="C1151" s="96" t="s">
        <v>157</v>
      </c>
      <c r="D1151" s="95"/>
      <c r="E1151" s="94"/>
      <c r="F1151" s="97"/>
      <c r="G1151" s="94">
        <f>SUM(G1145:G1150)</f>
        <v>7.3397932800000003</v>
      </c>
      <c r="H1151" s="94">
        <f>SUM(H1145:H1150)</f>
        <v>49.008559999999989</v>
      </c>
      <c r="I1151" s="94">
        <f>SUM(I1145:I1150)</f>
        <v>0</v>
      </c>
      <c r="J1151" s="94">
        <f>G1151+H1151+I1151</f>
        <v>56.348353279999991</v>
      </c>
    </row>
    <row r="1152" spans="1:10" x14ac:dyDescent="0.25">
      <c r="A1152" s="90"/>
      <c r="B1152" s="95"/>
      <c r="C1152" s="96" t="s">
        <v>158</v>
      </c>
      <c r="D1152" s="95"/>
      <c r="E1152" s="94"/>
      <c r="F1152" s="97"/>
      <c r="G1152" s="94">
        <f>G1151*0.305</f>
        <v>2.2386369504000001</v>
      </c>
      <c r="H1152" s="94">
        <f>H1151*0.305</f>
        <v>14.947610799999996</v>
      </c>
      <c r="I1152" s="94">
        <f>I1151*0.305</f>
        <v>0</v>
      </c>
      <c r="J1152" s="94">
        <f>G1152+H1152+I1152</f>
        <v>17.186247750399996</v>
      </c>
    </row>
    <row r="1153" spans="1:10" x14ac:dyDescent="0.25">
      <c r="A1153" s="90"/>
      <c r="B1153" s="95"/>
      <c r="C1153" s="96" t="s">
        <v>159</v>
      </c>
      <c r="D1153" s="95"/>
      <c r="E1153" s="94"/>
      <c r="F1153" s="97"/>
      <c r="G1153" s="94">
        <f>SUM(G1151:G1152)</f>
        <v>9.5784302304000004</v>
      </c>
      <c r="H1153" s="94">
        <f>SUM(H1151:H1152)</f>
        <v>63.956170799999981</v>
      </c>
      <c r="I1153" s="94">
        <f>SUM(I1151:I1152)</f>
        <v>0</v>
      </c>
      <c r="J1153" s="94">
        <f>G1153+H1153+I1153</f>
        <v>73.534601030399983</v>
      </c>
    </row>
    <row r="1154" spans="1:10" x14ac:dyDescent="0.25">
      <c r="A1154" s="107"/>
      <c r="B1154" s="95"/>
      <c r="C1154" s="96"/>
      <c r="D1154" s="95"/>
      <c r="E1154" s="94"/>
      <c r="F1154" s="97"/>
      <c r="G1154" s="94"/>
      <c r="H1154" s="94"/>
      <c r="I1154" s="94"/>
      <c r="J1154" s="94"/>
    </row>
    <row r="1155" spans="1:10" ht="31.5" x14ac:dyDescent="0.25">
      <c r="A1155" s="84"/>
      <c r="B1155" s="85"/>
      <c r="C1155" s="86" t="s">
        <v>696</v>
      </c>
      <c r="D1155" s="87" t="s">
        <v>184</v>
      </c>
      <c r="E1155" s="88"/>
      <c r="F1155" s="89"/>
      <c r="G1155" s="88"/>
      <c r="H1155" s="88"/>
      <c r="I1155" s="88"/>
      <c r="J1155" s="88"/>
    </row>
    <row r="1156" spans="1:10" ht="47.25" x14ac:dyDescent="0.25">
      <c r="A1156" s="90"/>
      <c r="B1156" s="91" t="s">
        <v>728</v>
      </c>
      <c r="C1156" s="92" t="s">
        <v>729</v>
      </c>
      <c r="D1156" s="91" t="s">
        <v>184</v>
      </c>
      <c r="E1156" s="124">
        <v>62.82</v>
      </c>
      <c r="F1156" s="93" t="s">
        <v>714</v>
      </c>
      <c r="G1156" s="94"/>
      <c r="H1156" s="94">
        <f>E1156*F1156</f>
        <v>63.762299999999996</v>
      </c>
      <c r="I1156" s="94"/>
      <c r="J1156" s="94">
        <f>G1156+H1156+I1156</f>
        <v>63.762299999999996</v>
      </c>
    </row>
    <row r="1157" spans="1:10" ht="31.5" x14ac:dyDescent="0.25">
      <c r="A1157" s="90"/>
      <c r="B1157" s="91" t="s">
        <v>670</v>
      </c>
      <c r="C1157" s="92" t="s">
        <v>671</v>
      </c>
      <c r="D1157" s="91" t="s">
        <v>178</v>
      </c>
      <c r="E1157" s="124">
        <v>2.74</v>
      </c>
      <c r="F1157" s="93" t="s">
        <v>673</v>
      </c>
      <c r="G1157" s="94"/>
      <c r="H1157" s="94">
        <f>E1157*F1157</f>
        <v>2.4660000000000001E-2</v>
      </c>
      <c r="I1157" s="94"/>
      <c r="J1157" s="94">
        <f>G1157+H1157+I1157</f>
        <v>2.4660000000000001E-2</v>
      </c>
    </row>
    <row r="1158" spans="1:10" x14ac:dyDescent="0.25">
      <c r="A1158" s="90"/>
      <c r="B1158" s="91" t="s">
        <v>169</v>
      </c>
      <c r="C1158" s="92" t="s">
        <v>168</v>
      </c>
      <c r="D1158" s="91" t="s">
        <v>154</v>
      </c>
      <c r="E1158" s="124">
        <v>8.92</v>
      </c>
      <c r="F1158" s="97" t="s">
        <v>730</v>
      </c>
      <c r="G1158" s="94">
        <f>E1158*F1158</f>
        <v>1.3558399999999999</v>
      </c>
      <c r="H1158" s="94"/>
      <c r="I1158" s="94"/>
      <c r="J1158" s="94">
        <f>G1158+H1158+I1158</f>
        <v>1.3558399999999999</v>
      </c>
    </row>
    <row r="1159" spans="1:10" x14ac:dyDescent="0.25">
      <c r="A1159" s="90"/>
      <c r="B1159" s="95" t="s">
        <v>162</v>
      </c>
      <c r="C1159" s="96" t="s">
        <v>163</v>
      </c>
      <c r="D1159" s="95" t="s">
        <v>154</v>
      </c>
      <c r="E1159" s="125">
        <v>12.69</v>
      </c>
      <c r="F1159" s="97" t="s">
        <v>730</v>
      </c>
      <c r="G1159" s="94">
        <f>E1159*F1159</f>
        <v>1.9288799999999999</v>
      </c>
      <c r="H1159" s="94"/>
      <c r="I1159" s="94"/>
      <c r="J1159" s="94">
        <f>G1159+H1159+I1159</f>
        <v>1.9288799999999999</v>
      </c>
    </row>
    <row r="1160" spans="1:10" x14ac:dyDescent="0.25">
      <c r="A1160" s="90"/>
      <c r="B1160" s="95"/>
      <c r="C1160" s="96" t="s">
        <v>155</v>
      </c>
      <c r="D1160" s="95"/>
      <c r="E1160" s="94">
        <v>0</v>
      </c>
      <c r="F1160" s="97">
        <v>1.6535</v>
      </c>
      <c r="G1160" s="94">
        <f>SUM(G1158:G1159)*F1160</f>
        <v>5.4312845200000002</v>
      </c>
      <c r="H1160" s="94"/>
      <c r="I1160" s="94"/>
      <c r="J1160" s="94">
        <v>0</v>
      </c>
    </row>
    <row r="1161" spans="1:10" x14ac:dyDescent="0.25">
      <c r="A1161" s="90"/>
      <c r="B1161" s="95"/>
      <c r="C1161" s="96" t="s">
        <v>156</v>
      </c>
      <c r="D1161" s="95"/>
      <c r="E1161" s="94">
        <v>0</v>
      </c>
      <c r="F1161" s="97">
        <v>0.68989999999999996</v>
      </c>
      <c r="G1161" s="94">
        <v>0</v>
      </c>
      <c r="H1161" s="94"/>
      <c r="I1161" s="94"/>
      <c r="J1161" s="94">
        <v>0</v>
      </c>
    </row>
    <row r="1162" spans="1:10" x14ac:dyDescent="0.25">
      <c r="A1162" s="90"/>
      <c r="B1162" s="95"/>
      <c r="C1162" s="96" t="s">
        <v>157</v>
      </c>
      <c r="D1162" s="95"/>
      <c r="E1162" s="94"/>
      <c r="F1162" s="97"/>
      <c r="G1162" s="94">
        <f>SUM(G1156:G1161)</f>
        <v>8.7160045200000003</v>
      </c>
      <c r="H1162" s="94">
        <f>SUM(H1156:H1161)</f>
        <v>63.786959999999993</v>
      </c>
      <c r="I1162" s="94">
        <f>SUM(I1156:I1161)</f>
        <v>0</v>
      </c>
      <c r="J1162" s="94">
        <f>G1162+H1162+I1162</f>
        <v>72.502964519999992</v>
      </c>
    </row>
    <row r="1163" spans="1:10" x14ac:dyDescent="0.25">
      <c r="A1163" s="90"/>
      <c r="B1163" s="95"/>
      <c r="C1163" s="96" t="s">
        <v>158</v>
      </c>
      <c r="D1163" s="95"/>
      <c r="E1163" s="94"/>
      <c r="F1163" s="97"/>
      <c r="G1163" s="94">
        <f>G1162*0.305</f>
        <v>2.6583813786000001</v>
      </c>
      <c r="H1163" s="94">
        <f>H1162*0.305</f>
        <v>19.455022799999998</v>
      </c>
      <c r="I1163" s="94">
        <f>I1162*0.305</f>
        <v>0</v>
      </c>
      <c r="J1163" s="94">
        <f>G1163+H1163+I1163</f>
        <v>22.1134041786</v>
      </c>
    </row>
    <row r="1164" spans="1:10" x14ac:dyDescent="0.25">
      <c r="A1164" s="90"/>
      <c r="B1164" s="95"/>
      <c r="C1164" s="96" t="s">
        <v>159</v>
      </c>
      <c r="D1164" s="95"/>
      <c r="E1164" s="94"/>
      <c r="F1164" s="97"/>
      <c r="G1164" s="94">
        <f>SUM(G1162:G1163)</f>
        <v>11.3743858986</v>
      </c>
      <c r="H1164" s="94">
        <f>SUM(H1162:H1163)</f>
        <v>83.241982799999988</v>
      </c>
      <c r="I1164" s="94">
        <f>SUM(I1162:I1163)</f>
        <v>0</v>
      </c>
      <c r="J1164" s="94">
        <f>G1164+H1164+I1164</f>
        <v>94.616368698599985</v>
      </c>
    </row>
    <row r="1165" spans="1:10" x14ac:dyDescent="0.25">
      <c r="A1165" s="107"/>
      <c r="B1165" s="95"/>
      <c r="C1165" s="96"/>
      <c r="D1165" s="95"/>
      <c r="E1165" s="94"/>
      <c r="F1165" s="97"/>
      <c r="G1165" s="94"/>
      <c r="H1165" s="94"/>
      <c r="I1165" s="94"/>
      <c r="J1165" s="94"/>
    </row>
    <row r="1166" spans="1:10" ht="31.5" x14ac:dyDescent="0.25">
      <c r="A1166" s="84"/>
      <c r="B1166" s="85"/>
      <c r="C1166" s="86" t="s">
        <v>698</v>
      </c>
      <c r="D1166" s="87" t="s">
        <v>184</v>
      </c>
      <c r="E1166" s="88"/>
      <c r="F1166" s="89"/>
      <c r="G1166" s="88"/>
      <c r="H1166" s="88"/>
      <c r="I1166" s="88"/>
      <c r="J1166" s="88"/>
    </row>
    <row r="1167" spans="1:10" ht="47.25" x14ac:dyDescent="0.25">
      <c r="A1167" s="90"/>
      <c r="B1167" s="91" t="s">
        <v>731</v>
      </c>
      <c r="C1167" s="92" t="s">
        <v>732</v>
      </c>
      <c r="D1167" s="91" t="s">
        <v>184</v>
      </c>
      <c r="E1167" s="124">
        <v>77.84</v>
      </c>
      <c r="F1167" s="93" t="s">
        <v>714</v>
      </c>
      <c r="G1167" s="94"/>
      <c r="H1167" s="94">
        <f>E1167*F1167</f>
        <v>79.007599999999996</v>
      </c>
      <c r="I1167" s="94"/>
      <c r="J1167" s="94">
        <f>G1167+H1167+I1167</f>
        <v>79.007599999999996</v>
      </c>
    </row>
    <row r="1168" spans="1:10" ht="31.5" x14ac:dyDescent="0.25">
      <c r="A1168" s="90"/>
      <c r="B1168" s="91" t="s">
        <v>670</v>
      </c>
      <c r="C1168" s="92" t="s">
        <v>671</v>
      </c>
      <c r="D1168" s="91" t="s">
        <v>178</v>
      </c>
      <c r="E1168" s="124">
        <v>2.74</v>
      </c>
      <c r="F1168" s="93" t="s">
        <v>673</v>
      </c>
      <c r="G1168" s="94"/>
      <c r="H1168" s="94">
        <f>E1168*F1168</f>
        <v>2.4660000000000001E-2</v>
      </c>
      <c r="I1168" s="94"/>
      <c r="J1168" s="94">
        <f>G1168+H1168+I1168</f>
        <v>2.4660000000000001E-2</v>
      </c>
    </row>
    <row r="1169" spans="1:10" x14ac:dyDescent="0.25">
      <c r="A1169" s="90"/>
      <c r="B1169" s="91" t="s">
        <v>169</v>
      </c>
      <c r="C1169" s="92" t="s">
        <v>168</v>
      </c>
      <c r="D1169" s="91" t="s">
        <v>154</v>
      </c>
      <c r="E1169" s="124">
        <v>8.92</v>
      </c>
      <c r="F1169" s="97" t="s">
        <v>733</v>
      </c>
      <c r="G1169" s="94">
        <f>E1169*F1169</f>
        <v>1.5966799999999999</v>
      </c>
      <c r="H1169" s="94"/>
      <c r="I1169" s="94"/>
      <c r="J1169" s="94">
        <f>G1169+H1169+I1169</f>
        <v>1.5966799999999999</v>
      </c>
    </row>
    <row r="1170" spans="1:10" x14ac:dyDescent="0.25">
      <c r="A1170" s="90"/>
      <c r="B1170" s="95" t="s">
        <v>162</v>
      </c>
      <c r="C1170" s="96" t="s">
        <v>163</v>
      </c>
      <c r="D1170" s="95" t="s">
        <v>154</v>
      </c>
      <c r="E1170" s="125">
        <v>12.69</v>
      </c>
      <c r="F1170" s="97" t="s">
        <v>733</v>
      </c>
      <c r="G1170" s="94">
        <f>E1170*F1170</f>
        <v>2.2715099999999997</v>
      </c>
      <c r="H1170" s="94"/>
      <c r="I1170" s="94"/>
      <c r="J1170" s="94">
        <f>G1170+H1170+I1170</f>
        <v>2.2715099999999997</v>
      </c>
    </row>
    <row r="1171" spans="1:10" x14ac:dyDescent="0.25">
      <c r="A1171" s="90"/>
      <c r="B1171" s="95"/>
      <c r="C1171" s="96" t="s">
        <v>155</v>
      </c>
      <c r="D1171" s="95"/>
      <c r="E1171" s="94">
        <v>0</v>
      </c>
      <c r="F1171" s="97">
        <v>1.6535</v>
      </c>
      <c r="G1171" s="94">
        <f>SUM(G1169:G1170)*F1171</f>
        <v>6.3960521649999986</v>
      </c>
      <c r="H1171" s="94"/>
      <c r="I1171" s="94"/>
      <c r="J1171" s="94">
        <v>0</v>
      </c>
    </row>
    <row r="1172" spans="1:10" x14ac:dyDescent="0.25">
      <c r="A1172" s="90"/>
      <c r="B1172" s="95"/>
      <c r="C1172" s="96" t="s">
        <v>156</v>
      </c>
      <c r="D1172" s="95"/>
      <c r="E1172" s="94">
        <v>0</v>
      </c>
      <c r="F1172" s="97">
        <v>0.68989999999999996</v>
      </c>
      <c r="G1172" s="94">
        <v>0</v>
      </c>
      <c r="H1172" s="94"/>
      <c r="I1172" s="94"/>
      <c r="J1172" s="94">
        <v>0</v>
      </c>
    </row>
    <row r="1173" spans="1:10" x14ac:dyDescent="0.25">
      <c r="A1173" s="90"/>
      <c r="B1173" s="95"/>
      <c r="C1173" s="96" t="s">
        <v>157</v>
      </c>
      <c r="D1173" s="95"/>
      <c r="E1173" s="94"/>
      <c r="F1173" s="97"/>
      <c r="G1173" s="94">
        <f>SUM(G1167:G1172)</f>
        <v>10.264242164999999</v>
      </c>
      <c r="H1173" s="94">
        <f>SUM(H1167:H1172)</f>
        <v>79.032259999999994</v>
      </c>
      <c r="I1173" s="94">
        <f>SUM(I1167:I1172)</f>
        <v>0</v>
      </c>
      <c r="J1173" s="94">
        <f>G1173+H1173+I1173</f>
        <v>89.296502164999993</v>
      </c>
    </row>
    <row r="1174" spans="1:10" x14ac:dyDescent="0.25">
      <c r="A1174" s="90"/>
      <c r="B1174" s="95"/>
      <c r="C1174" s="96" t="s">
        <v>158</v>
      </c>
      <c r="D1174" s="95"/>
      <c r="E1174" s="94"/>
      <c r="F1174" s="97"/>
      <c r="G1174" s="94">
        <f>G1173*0.305</f>
        <v>3.1305938603249994</v>
      </c>
      <c r="H1174" s="94">
        <f>H1173*0.305</f>
        <v>24.104839299999998</v>
      </c>
      <c r="I1174" s="94">
        <f>I1173*0.305</f>
        <v>0</v>
      </c>
      <c r="J1174" s="94">
        <f>G1174+H1174+I1174</f>
        <v>27.235433160324998</v>
      </c>
    </row>
    <row r="1175" spans="1:10" x14ac:dyDescent="0.25">
      <c r="A1175" s="90"/>
      <c r="B1175" s="95"/>
      <c r="C1175" s="96" t="s">
        <v>159</v>
      </c>
      <c r="D1175" s="95"/>
      <c r="E1175" s="94"/>
      <c r="F1175" s="97"/>
      <c r="G1175" s="94">
        <f>SUM(G1173:G1174)</f>
        <v>13.394836025324999</v>
      </c>
      <c r="H1175" s="94">
        <f>SUM(H1173:H1174)</f>
        <v>103.13709929999999</v>
      </c>
      <c r="I1175" s="94">
        <f>SUM(I1173:I1174)</f>
        <v>0</v>
      </c>
      <c r="J1175" s="94">
        <f>G1175+H1175+I1175</f>
        <v>116.53193532532498</v>
      </c>
    </row>
    <row r="1176" spans="1:10" x14ac:dyDescent="0.25">
      <c r="A1176" s="107"/>
      <c r="B1176" s="95"/>
      <c r="C1176" s="96"/>
      <c r="D1176" s="95"/>
      <c r="E1176" s="94"/>
      <c r="F1176" s="97"/>
      <c r="G1176" s="94"/>
      <c r="H1176" s="94"/>
      <c r="I1176" s="94"/>
      <c r="J1176" s="94"/>
    </row>
    <row r="1177" spans="1:10" ht="31.5" x14ac:dyDescent="0.25">
      <c r="A1177" s="84"/>
      <c r="B1177" s="85"/>
      <c r="C1177" s="86" t="s">
        <v>700</v>
      </c>
      <c r="D1177" s="87" t="s">
        <v>184</v>
      </c>
      <c r="E1177" s="88"/>
      <c r="F1177" s="89"/>
      <c r="G1177" s="88"/>
      <c r="H1177" s="88"/>
      <c r="I1177" s="88"/>
      <c r="J1177" s="88"/>
    </row>
    <row r="1178" spans="1:10" ht="47.25" x14ac:dyDescent="0.25">
      <c r="A1178" s="90"/>
      <c r="B1178" s="91" t="s">
        <v>734</v>
      </c>
      <c r="C1178" s="92" t="s">
        <v>735</v>
      </c>
      <c r="D1178" s="91" t="s">
        <v>184</v>
      </c>
      <c r="E1178" s="124">
        <v>95.42</v>
      </c>
      <c r="F1178" s="93" t="s">
        <v>714</v>
      </c>
      <c r="G1178" s="94"/>
      <c r="H1178" s="94">
        <f>E1178*F1178</f>
        <v>96.851299999999995</v>
      </c>
      <c r="I1178" s="94"/>
      <c r="J1178" s="94">
        <f>G1178+H1178+I1178</f>
        <v>96.851299999999995</v>
      </c>
    </row>
    <row r="1179" spans="1:10" ht="31.5" x14ac:dyDescent="0.25">
      <c r="A1179" s="90"/>
      <c r="B1179" s="91" t="s">
        <v>670</v>
      </c>
      <c r="C1179" s="92" t="s">
        <v>671</v>
      </c>
      <c r="D1179" s="91" t="s">
        <v>178</v>
      </c>
      <c r="E1179" s="124">
        <v>2.74</v>
      </c>
      <c r="F1179" s="93" t="s">
        <v>673</v>
      </c>
      <c r="G1179" s="94"/>
      <c r="H1179" s="94">
        <f>E1179*F1179</f>
        <v>2.4660000000000001E-2</v>
      </c>
      <c r="I1179" s="94"/>
      <c r="J1179" s="94">
        <f>G1179+H1179+I1179</f>
        <v>2.4660000000000001E-2</v>
      </c>
    </row>
    <row r="1180" spans="1:10" x14ac:dyDescent="0.25">
      <c r="A1180" s="90"/>
      <c r="B1180" s="91" t="s">
        <v>169</v>
      </c>
      <c r="C1180" s="92" t="s">
        <v>168</v>
      </c>
      <c r="D1180" s="91" t="s">
        <v>154</v>
      </c>
      <c r="E1180" s="124">
        <v>8.92</v>
      </c>
      <c r="F1180" s="97" t="s">
        <v>736</v>
      </c>
      <c r="G1180" s="94">
        <f>E1180*F1180</f>
        <v>1.8910399999999998</v>
      </c>
      <c r="H1180" s="94"/>
      <c r="I1180" s="94"/>
      <c r="J1180" s="94">
        <f>G1180+H1180+I1180</f>
        <v>1.8910399999999998</v>
      </c>
    </row>
    <row r="1181" spans="1:10" x14ac:dyDescent="0.25">
      <c r="A1181" s="90"/>
      <c r="B1181" s="95" t="s">
        <v>162</v>
      </c>
      <c r="C1181" s="96" t="s">
        <v>163</v>
      </c>
      <c r="D1181" s="95" t="s">
        <v>154</v>
      </c>
      <c r="E1181" s="125">
        <v>12.69</v>
      </c>
      <c r="F1181" s="97" t="s">
        <v>736</v>
      </c>
      <c r="G1181" s="94">
        <f>E1181*F1181</f>
        <v>2.69028</v>
      </c>
      <c r="H1181" s="94"/>
      <c r="I1181" s="94"/>
      <c r="J1181" s="94">
        <f>G1181+H1181+I1181</f>
        <v>2.69028</v>
      </c>
    </row>
    <row r="1182" spans="1:10" x14ac:dyDescent="0.25">
      <c r="A1182" s="90"/>
      <c r="B1182" s="95"/>
      <c r="C1182" s="96" t="s">
        <v>155</v>
      </c>
      <c r="D1182" s="95"/>
      <c r="E1182" s="94">
        <v>0</v>
      </c>
      <c r="F1182" s="97">
        <v>1.6535</v>
      </c>
      <c r="G1182" s="94">
        <f>SUM(G1180:G1181)*F1182</f>
        <v>7.5752126199999994</v>
      </c>
      <c r="H1182" s="94"/>
      <c r="I1182" s="94"/>
      <c r="J1182" s="94">
        <v>0</v>
      </c>
    </row>
    <row r="1183" spans="1:10" x14ac:dyDescent="0.25">
      <c r="A1183" s="90"/>
      <c r="B1183" s="95"/>
      <c r="C1183" s="96" t="s">
        <v>156</v>
      </c>
      <c r="D1183" s="95"/>
      <c r="E1183" s="94">
        <v>0</v>
      </c>
      <c r="F1183" s="97">
        <v>0.68989999999999996</v>
      </c>
      <c r="G1183" s="94">
        <v>0</v>
      </c>
      <c r="H1183" s="94"/>
      <c r="I1183" s="94"/>
      <c r="J1183" s="94">
        <v>0</v>
      </c>
    </row>
    <row r="1184" spans="1:10" x14ac:dyDescent="0.25">
      <c r="A1184" s="90"/>
      <c r="B1184" s="95"/>
      <c r="C1184" s="96" t="s">
        <v>157</v>
      </c>
      <c r="D1184" s="95"/>
      <c r="E1184" s="94"/>
      <c r="F1184" s="97"/>
      <c r="G1184" s="94">
        <f>SUM(G1178:G1183)</f>
        <v>12.15653262</v>
      </c>
      <c r="H1184" s="94">
        <f>SUM(H1178:H1183)</f>
        <v>96.875959999999992</v>
      </c>
      <c r="I1184" s="94">
        <f>SUM(I1178:I1183)</f>
        <v>0</v>
      </c>
      <c r="J1184" s="94">
        <f>G1184+H1184+I1184</f>
        <v>109.03249262</v>
      </c>
    </row>
    <row r="1185" spans="1:10" x14ac:dyDescent="0.25">
      <c r="A1185" s="90"/>
      <c r="B1185" s="95"/>
      <c r="C1185" s="96" t="s">
        <v>158</v>
      </c>
      <c r="D1185" s="95"/>
      <c r="E1185" s="94"/>
      <c r="F1185" s="97"/>
      <c r="G1185" s="94">
        <f>G1184*0.305</f>
        <v>3.7077424490999999</v>
      </c>
      <c r="H1185" s="94">
        <f>H1184*0.305</f>
        <v>29.547167799999997</v>
      </c>
      <c r="I1185" s="94">
        <f>I1184*0.305</f>
        <v>0</v>
      </c>
      <c r="J1185" s="94">
        <f>G1185+H1185+I1185</f>
        <v>33.2549102491</v>
      </c>
    </row>
    <row r="1186" spans="1:10" x14ac:dyDescent="0.25">
      <c r="A1186" s="90"/>
      <c r="B1186" s="95"/>
      <c r="C1186" s="96" t="s">
        <v>159</v>
      </c>
      <c r="D1186" s="95"/>
      <c r="E1186" s="94"/>
      <c r="F1186" s="97"/>
      <c r="G1186" s="94">
        <f>SUM(G1184:G1185)</f>
        <v>15.8642750691</v>
      </c>
      <c r="H1186" s="94">
        <f>SUM(H1184:H1185)</f>
        <v>126.42312779999999</v>
      </c>
      <c r="I1186" s="94">
        <f>SUM(I1184:I1185)</f>
        <v>0</v>
      </c>
      <c r="J1186" s="94">
        <f>G1186+H1186+I1186</f>
        <v>142.28740286909999</v>
      </c>
    </row>
    <row r="1187" spans="1:10" x14ac:dyDescent="0.25">
      <c r="A1187" s="107"/>
      <c r="B1187" s="95"/>
      <c r="C1187" s="96"/>
      <c r="D1187" s="95"/>
      <c r="E1187" s="94"/>
      <c r="F1187" s="97"/>
      <c r="G1187" s="94"/>
      <c r="H1187" s="94"/>
      <c r="I1187" s="94"/>
      <c r="J1187" s="94"/>
    </row>
    <row r="1188" spans="1:10" ht="31.5" x14ac:dyDescent="0.25">
      <c r="A1188" s="84"/>
      <c r="B1188" s="85"/>
      <c r="C1188" s="86" t="s">
        <v>702</v>
      </c>
      <c r="D1188" s="87" t="s">
        <v>184</v>
      </c>
      <c r="E1188" s="88"/>
      <c r="F1188" s="89"/>
      <c r="G1188" s="88"/>
      <c r="H1188" s="88"/>
      <c r="I1188" s="88"/>
      <c r="J1188" s="88"/>
    </row>
    <row r="1189" spans="1:10" ht="47.25" x14ac:dyDescent="0.25">
      <c r="A1189" s="90"/>
      <c r="B1189" s="91" t="s">
        <v>737</v>
      </c>
      <c r="C1189" s="92" t="s">
        <v>738</v>
      </c>
      <c r="D1189" s="91" t="s">
        <v>184</v>
      </c>
      <c r="E1189" s="124">
        <v>125.64</v>
      </c>
      <c r="F1189" s="93" t="s">
        <v>714</v>
      </c>
      <c r="G1189" s="94"/>
      <c r="H1189" s="94">
        <f>E1189*F1189</f>
        <v>127.52459999999999</v>
      </c>
      <c r="I1189" s="94"/>
      <c r="J1189" s="94">
        <f>G1189+H1189+I1189</f>
        <v>127.52459999999999</v>
      </c>
    </row>
    <row r="1190" spans="1:10" ht="31.5" x14ac:dyDescent="0.25">
      <c r="A1190" s="90"/>
      <c r="B1190" s="91" t="s">
        <v>670</v>
      </c>
      <c r="C1190" s="92" t="s">
        <v>671</v>
      </c>
      <c r="D1190" s="91" t="s">
        <v>178</v>
      </c>
      <c r="E1190" s="124">
        <v>2.74</v>
      </c>
      <c r="F1190" s="93" t="s">
        <v>673</v>
      </c>
      <c r="G1190" s="94"/>
      <c r="H1190" s="94">
        <f>E1190*F1190</f>
        <v>2.4660000000000001E-2</v>
      </c>
      <c r="I1190" s="94"/>
      <c r="J1190" s="94">
        <f>G1190+H1190+I1190</f>
        <v>2.4660000000000001E-2</v>
      </c>
    </row>
    <row r="1191" spans="1:10" x14ac:dyDescent="0.25">
      <c r="A1191" s="90"/>
      <c r="B1191" s="91" t="s">
        <v>169</v>
      </c>
      <c r="C1191" s="92" t="s">
        <v>168</v>
      </c>
      <c r="D1191" s="91" t="s">
        <v>154</v>
      </c>
      <c r="E1191" s="124">
        <v>8.92</v>
      </c>
      <c r="F1191" s="97" t="s">
        <v>739</v>
      </c>
      <c r="G1191" s="94">
        <f>E1191*F1191</f>
        <v>2.3459600000000003</v>
      </c>
      <c r="H1191" s="94"/>
      <c r="I1191" s="94"/>
      <c r="J1191" s="94">
        <f>G1191+H1191+I1191</f>
        <v>2.3459600000000003</v>
      </c>
    </row>
    <row r="1192" spans="1:10" x14ac:dyDescent="0.25">
      <c r="A1192" s="90"/>
      <c r="B1192" s="95" t="s">
        <v>162</v>
      </c>
      <c r="C1192" s="96" t="s">
        <v>163</v>
      </c>
      <c r="D1192" s="95" t="s">
        <v>154</v>
      </c>
      <c r="E1192" s="125">
        <v>12.69</v>
      </c>
      <c r="F1192" s="97" t="s">
        <v>739</v>
      </c>
      <c r="G1192" s="94">
        <f>E1192*F1192</f>
        <v>3.3374700000000002</v>
      </c>
      <c r="H1192" s="94"/>
      <c r="I1192" s="94"/>
      <c r="J1192" s="94">
        <f>G1192+H1192+I1192</f>
        <v>3.3374700000000002</v>
      </c>
    </row>
    <row r="1193" spans="1:10" x14ac:dyDescent="0.25">
      <c r="A1193" s="90"/>
      <c r="B1193" s="95"/>
      <c r="C1193" s="96" t="s">
        <v>155</v>
      </c>
      <c r="D1193" s="95"/>
      <c r="E1193" s="94">
        <v>0</v>
      </c>
      <c r="F1193" s="97">
        <v>1.6535</v>
      </c>
      <c r="G1193" s="94">
        <f>SUM(G1191:G1192)*F1193</f>
        <v>9.3975515050000009</v>
      </c>
      <c r="H1193" s="94"/>
      <c r="I1193" s="94"/>
      <c r="J1193" s="94">
        <v>0</v>
      </c>
    </row>
    <row r="1194" spans="1:10" x14ac:dyDescent="0.25">
      <c r="A1194" s="90"/>
      <c r="B1194" s="95"/>
      <c r="C1194" s="96" t="s">
        <v>156</v>
      </c>
      <c r="D1194" s="95"/>
      <c r="E1194" s="94">
        <v>0</v>
      </c>
      <c r="F1194" s="97">
        <v>0.68989999999999996</v>
      </c>
      <c r="G1194" s="94">
        <v>0</v>
      </c>
      <c r="H1194" s="94"/>
      <c r="I1194" s="94"/>
      <c r="J1194" s="94">
        <v>0</v>
      </c>
    </row>
    <row r="1195" spans="1:10" x14ac:dyDescent="0.25">
      <c r="A1195" s="90"/>
      <c r="B1195" s="95"/>
      <c r="C1195" s="96" t="s">
        <v>157</v>
      </c>
      <c r="D1195" s="95"/>
      <c r="E1195" s="94"/>
      <c r="F1195" s="97"/>
      <c r="G1195" s="94">
        <f>SUM(G1189:G1194)</f>
        <v>15.080981505</v>
      </c>
      <c r="H1195" s="94">
        <f>SUM(H1189:H1194)</f>
        <v>127.54925999999999</v>
      </c>
      <c r="I1195" s="94">
        <f>SUM(I1189:I1194)</f>
        <v>0</v>
      </c>
      <c r="J1195" s="94">
        <f>G1195+H1195+I1195</f>
        <v>142.63024150499999</v>
      </c>
    </row>
    <row r="1196" spans="1:10" x14ac:dyDescent="0.25">
      <c r="A1196" s="90"/>
      <c r="B1196" s="95"/>
      <c r="C1196" s="96" t="s">
        <v>158</v>
      </c>
      <c r="D1196" s="95"/>
      <c r="E1196" s="94"/>
      <c r="F1196" s="97"/>
      <c r="G1196" s="94">
        <f>G1195*0.305</f>
        <v>4.5996993590250002</v>
      </c>
      <c r="H1196" s="94">
        <f>H1195*0.305</f>
        <v>38.902524299999996</v>
      </c>
      <c r="I1196" s="94">
        <f>I1195*0.305</f>
        <v>0</v>
      </c>
      <c r="J1196" s="94">
        <f>G1196+H1196+I1196</f>
        <v>43.502223659024999</v>
      </c>
    </row>
    <row r="1197" spans="1:10" x14ac:dyDescent="0.25">
      <c r="A1197" s="90"/>
      <c r="B1197" s="95"/>
      <c r="C1197" s="96" t="s">
        <v>159</v>
      </c>
      <c r="D1197" s="95"/>
      <c r="E1197" s="94"/>
      <c r="F1197" s="97"/>
      <c r="G1197" s="94">
        <f>SUM(G1195:G1196)</f>
        <v>19.680680864025</v>
      </c>
      <c r="H1197" s="94">
        <f>SUM(H1195:H1196)</f>
        <v>166.45178429999999</v>
      </c>
      <c r="I1197" s="94">
        <f>SUM(I1195:I1196)</f>
        <v>0</v>
      </c>
      <c r="J1197" s="94">
        <f>G1197+H1197+I1197</f>
        <v>186.13246516402498</v>
      </c>
    </row>
    <row r="1198" spans="1:10" x14ac:dyDescent="0.25">
      <c r="A1198" s="107"/>
      <c r="B1198" s="95"/>
      <c r="C1198" s="96"/>
      <c r="D1198" s="95"/>
      <c r="E1198" s="94"/>
      <c r="F1198" s="97"/>
      <c r="G1198" s="94"/>
      <c r="H1198" s="94"/>
      <c r="I1198" s="94"/>
      <c r="J1198" s="94"/>
    </row>
    <row r="1199" spans="1:10" ht="31.5" x14ac:dyDescent="0.25">
      <c r="A1199" s="84"/>
      <c r="B1199" s="85"/>
      <c r="C1199" s="86" t="s">
        <v>740</v>
      </c>
      <c r="D1199" s="87" t="s">
        <v>184</v>
      </c>
      <c r="E1199" s="88"/>
      <c r="F1199" s="89"/>
      <c r="G1199" s="88"/>
      <c r="H1199" s="88"/>
      <c r="I1199" s="88"/>
      <c r="J1199" s="88"/>
    </row>
    <row r="1200" spans="1:10" x14ac:dyDescent="0.25">
      <c r="A1200" s="90"/>
      <c r="B1200" s="91" t="s">
        <v>748</v>
      </c>
      <c r="C1200" s="92" t="s">
        <v>749</v>
      </c>
      <c r="D1200" s="91" t="s">
        <v>184</v>
      </c>
      <c r="E1200" s="124">
        <v>8.5500000000000007</v>
      </c>
      <c r="F1200" s="93" t="s">
        <v>206</v>
      </c>
      <c r="G1200" s="94"/>
      <c r="H1200" s="94">
        <f>E1200*F1200</f>
        <v>8.9775000000000009</v>
      </c>
      <c r="I1200" s="94"/>
      <c r="J1200" s="94">
        <f>G1200+H1200+I1200</f>
        <v>8.9775000000000009</v>
      </c>
    </row>
    <row r="1201" spans="1:10" ht="31.5" x14ac:dyDescent="0.25">
      <c r="A1201" s="90"/>
      <c r="B1201" s="91" t="s">
        <v>750</v>
      </c>
      <c r="C1201" s="92" t="s">
        <v>751</v>
      </c>
      <c r="D1201" s="91" t="s">
        <v>178</v>
      </c>
      <c r="E1201" s="124">
        <v>16.21</v>
      </c>
      <c r="F1201" s="93" t="s">
        <v>213</v>
      </c>
      <c r="G1201" s="94"/>
      <c r="H1201" s="94">
        <f>E1201*F1201</f>
        <v>8.1050000000000004</v>
      </c>
      <c r="I1201" s="94"/>
      <c r="J1201" s="94">
        <f>G1201+H1201+I1201</f>
        <v>8.1050000000000004</v>
      </c>
    </row>
    <row r="1202" spans="1:10" x14ac:dyDescent="0.25">
      <c r="A1202" s="90"/>
      <c r="B1202" s="91" t="s">
        <v>169</v>
      </c>
      <c r="C1202" s="92" t="s">
        <v>168</v>
      </c>
      <c r="D1202" s="91" t="s">
        <v>154</v>
      </c>
      <c r="E1202" s="124">
        <v>8.92</v>
      </c>
      <c r="F1202" s="97" t="s">
        <v>752</v>
      </c>
      <c r="G1202" s="94">
        <f>E1202*F1202</f>
        <v>0.85364399999999996</v>
      </c>
      <c r="H1202" s="94"/>
      <c r="I1202" s="94"/>
      <c r="J1202" s="94">
        <f>G1202+H1202+I1202</f>
        <v>0.85364399999999996</v>
      </c>
    </row>
    <row r="1203" spans="1:10" x14ac:dyDescent="0.25">
      <c r="A1203" s="90"/>
      <c r="B1203" s="95" t="s">
        <v>162</v>
      </c>
      <c r="C1203" s="96" t="s">
        <v>163</v>
      </c>
      <c r="D1203" s="95" t="s">
        <v>154</v>
      </c>
      <c r="E1203" s="125">
        <v>12.69</v>
      </c>
      <c r="F1203" s="97" t="s">
        <v>752</v>
      </c>
      <c r="G1203" s="94">
        <f>E1203*F1203</f>
        <v>1.2144329999999999</v>
      </c>
      <c r="H1203" s="94"/>
      <c r="I1203" s="94"/>
      <c r="J1203" s="94">
        <f>G1203+H1203+I1203</f>
        <v>1.2144329999999999</v>
      </c>
    </row>
    <row r="1204" spans="1:10" x14ac:dyDescent="0.25">
      <c r="A1204" s="90"/>
      <c r="B1204" s="95"/>
      <c r="C1204" s="96" t="s">
        <v>155</v>
      </c>
      <c r="D1204" s="95"/>
      <c r="E1204" s="94">
        <v>0</v>
      </c>
      <c r="F1204" s="97">
        <v>1.6535</v>
      </c>
      <c r="G1204" s="94">
        <f>SUM(G1202:G1203)*F1204</f>
        <v>3.4195653194999993</v>
      </c>
      <c r="H1204" s="94"/>
      <c r="I1204" s="94"/>
      <c r="J1204" s="94">
        <v>0</v>
      </c>
    </row>
    <row r="1205" spans="1:10" x14ac:dyDescent="0.25">
      <c r="A1205" s="90"/>
      <c r="B1205" s="95"/>
      <c r="C1205" s="96" t="s">
        <v>156</v>
      </c>
      <c r="D1205" s="95"/>
      <c r="E1205" s="94">
        <v>0</v>
      </c>
      <c r="F1205" s="97">
        <v>0.68989999999999996</v>
      </c>
      <c r="G1205" s="94">
        <v>0</v>
      </c>
      <c r="H1205" s="94"/>
      <c r="I1205" s="94"/>
      <c r="J1205" s="94">
        <v>0</v>
      </c>
    </row>
    <row r="1206" spans="1:10" x14ac:dyDescent="0.25">
      <c r="A1206" s="90"/>
      <c r="B1206" s="95"/>
      <c r="C1206" s="96" t="s">
        <v>157</v>
      </c>
      <c r="D1206" s="95"/>
      <c r="E1206" s="94"/>
      <c r="F1206" s="97"/>
      <c r="G1206" s="94">
        <f>SUM(G1200:G1205)</f>
        <v>5.487642319499999</v>
      </c>
      <c r="H1206" s="94">
        <f>SUM(H1200:H1205)</f>
        <v>17.082500000000003</v>
      </c>
      <c r="I1206" s="94">
        <f>SUM(I1200:I1205)</f>
        <v>0</v>
      </c>
      <c r="J1206" s="94">
        <f>G1206+H1206+I1206</f>
        <v>22.5701423195</v>
      </c>
    </row>
    <row r="1207" spans="1:10" x14ac:dyDescent="0.25">
      <c r="A1207" s="90"/>
      <c r="B1207" s="95"/>
      <c r="C1207" s="96" t="s">
        <v>158</v>
      </c>
      <c r="D1207" s="95"/>
      <c r="E1207" s="94"/>
      <c r="F1207" s="97"/>
      <c r="G1207" s="94">
        <f>G1206*0.305</f>
        <v>1.6737309074474997</v>
      </c>
      <c r="H1207" s="94">
        <f>H1206*0.305</f>
        <v>5.2101625000000009</v>
      </c>
      <c r="I1207" s="94">
        <f>I1206*0.305</f>
        <v>0</v>
      </c>
      <c r="J1207" s="94">
        <f>G1207+H1207+I1207</f>
        <v>6.8838934074475002</v>
      </c>
    </row>
    <row r="1208" spans="1:10" x14ac:dyDescent="0.25">
      <c r="A1208" s="90"/>
      <c r="B1208" s="95"/>
      <c r="C1208" s="96" t="s">
        <v>159</v>
      </c>
      <c r="D1208" s="95"/>
      <c r="E1208" s="94"/>
      <c r="F1208" s="97"/>
      <c r="G1208" s="94">
        <f>SUM(G1206:G1207)</f>
        <v>7.1613732269474983</v>
      </c>
      <c r="H1208" s="94">
        <f>SUM(H1206:H1207)</f>
        <v>22.292662500000006</v>
      </c>
      <c r="I1208" s="94">
        <f>SUM(I1206:I1207)</f>
        <v>0</v>
      </c>
      <c r="J1208" s="94">
        <f>G1208+H1208+I1208</f>
        <v>29.454035726947502</v>
      </c>
    </row>
    <row r="1209" spans="1:10" x14ac:dyDescent="0.25">
      <c r="A1209" s="107"/>
      <c r="B1209" s="95"/>
      <c r="C1209" s="96"/>
      <c r="D1209" s="95"/>
      <c r="E1209" s="94"/>
      <c r="F1209" s="97"/>
      <c r="G1209" s="94"/>
      <c r="H1209" s="94"/>
      <c r="I1209" s="94"/>
      <c r="J1209" s="94"/>
    </row>
    <row r="1210" spans="1:10" ht="31.5" x14ac:dyDescent="0.25">
      <c r="A1210" s="84"/>
      <c r="B1210" s="85"/>
      <c r="C1210" s="86" t="s">
        <v>744</v>
      </c>
      <c r="D1210" s="87" t="s">
        <v>184</v>
      </c>
      <c r="E1210" s="88"/>
      <c r="F1210" s="89"/>
      <c r="G1210" s="88"/>
      <c r="H1210" s="88"/>
      <c r="I1210" s="88"/>
      <c r="J1210" s="88"/>
    </row>
    <row r="1211" spans="1:10" x14ac:dyDescent="0.25">
      <c r="A1211" s="90"/>
      <c r="B1211" s="91" t="s">
        <v>753</v>
      </c>
      <c r="C1211" s="92" t="s">
        <v>754</v>
      </c>
      <c r="D1211" s="91" t="s">
        <v>184</v>
      </c>
      <c r="E1211" s="124">
        <v>13.2</v>
      </c>
      <c r="F1211" s="93" t="s">
        <v>206</v>
      </c>
      <c r="G1211" s="94"/>
      <c r="H1211" s="94">
        <f>E1211*F1211</f>
        <v>13.86</v>
      </c>
      <c r="I1211" s="94"/>
      <c r="J1211" s="94">
        <f>G1211+H1211+I1211</f>
        <v>13.86</v>
      </c>
    </row>
    <row r="1212" spans="1:10" ht="31.5" x14ac:dyDescent="0.25">
      <c r="A1212" s="90"/>
      <c r="B1212" s="91" t="s">
        <v>750</v>
      </c>
      <c r="C1212" s="92" t="s">
        <v>751</v>
      </c>
      <c r="D1212" s="91" t="s">
        <v>178</v>
      </c>
      <c r="E1212" s="124">
        <v>16.21</v>
      </c>
      <c r="F1212" s="93" t="s">
        <v>213</v>
      </c>
      <c r="G1212" s="94"/>
      <c r="H1212" s="94">
        <f>E1212*F1212</f>
        <v>8.1050000000000004</v>
      </c>
      <c r="I1212" s="94"/>
      <c r="J1212" s="94">
        <f>G1212+H1212+I1212</f>
        <v>8.1050000000000004</v>
      </c>
    </row>
    <row r="1213" spans="1:10" x14ac:dyDescent="0.25">
      <c r="A1213" s="90"/>
      <c r="B1213" s="91" t="s">
        <v>169</v>
      </c>
      <c r="C1213" s="92" t="s">
        <v>168</v>
      </c>
      <c r="D1213" s="91" t="s">
        <v>154</v>
      </c>
      <c r="E1213" s="124">
        <v>8.92</v>
      </c>
      <c r="F1213" s="97" t="s">
        <v>755</v>
      </c>
      <c r="G1213" s="94">
        <f>E1213*F1213</f>
        <v>1.65466</v>
      </c>
      <c r="H1213" s="94"/>
      <c r="I1213" s="94"/>
      <c r="J1213" s="94">
        <f>G1213+H1213+I1213</f>
        <v>1.65466</v>
      </c>
    </row>
    <row r="1214" spans="1:10" x14ac:dyDescent="0.25">
      <c r="A1214" s="90"/>
      <c r="B1214" s="95" t="s">
        <v>162</v>
      </c>
      <c r="C1214" s="96" t="s">
        <v>163</v>
      </c>
      <c r="D1214" s="95" t="s">
        <v>154</v>
      </c>
      <c r="E1214" s="125">
        <v>12.69</v>
      </c>
      <c r="F1214" s="97" t="s">
        <v>755</v>
      </c>
      <c r="G1214" s="94">
        <f>E1214*F1214</f>
        <v>2.3539949999999998</v>
      </c>
      <c r="H1214" s="94"/>
      <c r="I1214" s="94"/>
      <c r="J1214" s="94">
        <f>G1214+H1214+I1214</f>
        <v>2.3539949999999998</v>
      </c>
    </row>
    <row r="1215" spans="1:10" x14ac:dyDescent="0.25">
      <c r="A1215" s="90"/>
      <c r="B1215" s="95"/>
      <c r="C1215" s="96" t="s">
        <v>155</v>
      </c>
      <c r="D1215" s="95"/>
      <c r="E1215" s="94">
        <v>0</v>
      </c>
      <c r="F1215" s="97">
        <v>1.6535</v>
      </c>
      <c r="G1215" s="94">
        <f>SUM(G1213:G1214)*F1215</f>
        <v>6.6283110425</v>
      </c>
      <c r="H1215" s="94"/>
      <c r="I1215" s="94"/>
      <c r="J1215" s="94">
        <v>0</v>
      </c>
    </row>
    <row r="1216" spans="1:10" x14ac:dyDescent="0.25">
      <c r="A1216" s="90"/>
      <c r="B1216" s="95"/>
      <c r="C1216" s="96" t="s">
        <v>156</v>
      </c>
      <c r="D1216" s="95"/>
      <c r="E1216" s="94">
        <v>0</v>
      </c>
      <c r="F1216" s="97">
        <v>0.68989999999999996</v>
      </c>
      <c r="G1216" s="94">
        <v>0</v>
      </c>
      <c r="H1216" s="94"/>
      <c r="I1216" s="94"/>
      <c r="J1216" s="94">
        <v>0</v>
      </c>
    </row>
    <row r="1217" spans="1:10" x14ac:dyDescent="0.25">
      <c r="A1217" s="90"/>
      <c r="B1217" s="95"/>
      <c r="C1217" s="96" t="s">
        <v>157</v>
      </c>
      <c r="D1217" s="95"/>
      <c r="E1217" s="94"/>
      <c r="F1217" s="97"/>
      <c r="G1217" s="94">
        <f>SUM(G1211:G1216)</f>
        <v>10.636966042499999</v>
      </c>
      <c r="H1217" s="94">
        <f>SUM(H1211:H1216)</f>
        <v>21.965</v>
      </c>
      <c r="I1217" s="94">
        <f>SUM(I1211:I1216)</f>
        <v>0</v>
      </c>
      <c r="J1217" s="94">
        <f>G1217+H1217+I1217</f>
        <v>32.601966042499996</v>
      </c>
    </row>
    <row r="1218" spans="1:10" x14ac:dyDescent="0.25">
      <c r="A1218" s="90"/>
      <c r="B1218" s="95"/>
      <c r="C1218" s="96" t="s">
        <v>158</v>
      </c>
      <c r="D1218" s="95"/>
      <c r="E1218" s="94"/>
      <c r="F1218" s="97"/>
      <c r="G1218" s="94">
        <f>G1217*0.305</f>
        <v>3.2442746429624996</v>
      </c>
      <c r="H1218" s="94">
        <f>H1217*0.305</f>
        <v>6.699325</v>
      </c>
      <c r="I1218" s="94">
        <f>I1217*0.305</f>
        <v>0</v>
      </c>
      <c r="J1218" s="94">
        <f>G1218+H1218+I1218</f>
        <v>9.9435996429625</v>
      </c>
    </row>
    <row r="1219" spans="1:10" x14ac:dyDescent="0.25">
      <c r="A1219" s="90"/>
      <c r="B1219" s="95"/>
      <c r="C1219" s="96" t="s">
        <v>159</v>
      </c>
      <c r="D1219" s="95"/>
      <c r="E1219" s="94"/>
      <c r="F1219" s="97"/>
      <c r="G1219" s="94">
        <f>SUM(G1217:G1218)</f>
        <v>13.881240685462499</v>
      </c>
      <c r="H1219" s="94">
        <f>SUM(H1217:H1218)</f>
        <v>28.664324999999998</v>
      </c>
      <c r="I1219" s="94">
        <f>SUM(I1217:I1218)</f>
        <v>0</v>
      </c>
      <c r="J1219" s="94">
        <f>G1219+H1219+I1219</f>
        <v>42.545565685462499</v>
      </c>
    </row>
    <row r="1220" spans="1:10" x14ac:dyDescent="0.25">
      <c r="A1220" s="107"/>
      <c r="B1220" s="95"/>
      <c r="C1220" s="96"/>
      <c r="D1220" s="95"/>
      <c r="E1220" s="94"/>
      <c r="F1220" s="97"/>
      <c r="G1220" s="94"/>
      <c r="H1220" s="94"/>
      <c r="I1220" s="94"/>
      <c r="J1220" s="94"/>
    </row>
    <row r="1221" spans="1:10" ht="31.5" x14ac:dyDescent="0.25">
      <c r="A1221" s="84"/>
      <c r="B1221" s="85"/>
      <c r="C1221" s="86" t="s">
        <v>745</v>
      </c>
      <c r="D1221" s="87" t="s">
        <v>184</v>
      </c>
      <c r="E1221" s="88"/>
      <c r="F1221" s="89"/>
      <c r="G1221" s="88"/>
      <c r="H1221" s="88"/>
      <c r="I1221" s="88"/>
      <c r="J1221" s="88"/>
    </row>
    <row r="1222" spans="1:10" x14ac:dyDescent="0.25">
      <c r="A1222" s="90"/>
      <c r="B1222" s="91" t="s">
        <v>756</v>
      </c>
      <c r="C1222" s="92" t="s">
        <v>757</v>
      </c>
      <c r="D1222" s="91" t="s">
        <v>184</v>
      </c>
      <c r="E1222" s="124">
        <v>18.239999999999998</v>
      </c>
      <c r="F1222" s="93" t="s">
        <v>206</v>
      </c>
      <c r="G1222" s="94"/>
      <c r="H1222" s="94">
        <f>E1222*F1222</f>
        <v>19.151999999999997</v>
      </c>
      <c r="I1222" s="94"/>
      <c r="J1222" s="94">
        <f>G1222+H1222+I1222</f>
        <v>19.151999999999997</v>
      </c>
    </row>
    <row r="1223" spans="1:10" ht="31.5" x14ac:dyDescent="0.25">
      <c r="A1223" s="90"/>
      <c r="B1223" s="91" t="s">
        <v>750</v>
      </c>
      <c r="C1223" s="92" t="s">
        <v>751</v>
      </c>
      <c r="D1223" s="91" t="s">
        <v>178</v>
      </c>
      <c r="E1223" s="124">
        <v>16.21</v>
      </c>
      <c r="F1223" s="93" t="s">
        <v>213</v>
      </c>
      <c r="G1223" s="94"/>
      <c r="H1223" s="94">
        <f>E1223*F1223</f>
        <v>8.1050000000000004</v>
      </c>
      <c r="I1223" s="94"/>
      <c r="J1223" s="94">
        <f>G1223+H1223+I1223</f>
        <v>8.1050000000000004</v>
      </c>
    </row>
    <row r="1224" spans="1:10" x14ac:dyDescent="0.25">
      <c r="A1224" s="90"/>
      <c r="B1224" s="91" t="s">
        <v>169</v>
      </c>
      <c r="C1224" s="92" t="s">
        <v>168</v>
      </c>
      <c r="D1224" s="91" t="s">
        <v>154</v>
      </c>
      <c r="E1224" s="124">
        <v>8.92</v>
      </c>
      <c r="F1224" s="97" t="s">
        <v>758</v>
      </c>
      <c r="G1224" s="94">
        <f>E1224*F1224</f>
        <v>2.259436</v>
      </c>
      <c r="H1224" s="94"/>
      <c r="I1224" s="94"/>
      <c r="J1224" s="94">
        <f>G1224+H1224+I1224</f>
        <v>2.259436</v>
      </c>
    </row>
    <row r="1225" spans="1:10" x14ac:dyDescent="0.25">
      <c r="A1225" s="90"/>
      <c r="B1225" s="95" t="s">
        <v>162</v>
      </c>
      <c r="C1225" s="96" t="s">
        <v>163</v>
      </c>
      <c r="D1225" s="95" t="s">
        <v>154</v>
      </c>
      <c r="E1225" s="125">
        <v>12.69</v>
      </c>
      <c r="F1225" s="97" t="s">
        <v>758</v>
      </c>
      <c r="G1225" s="94">
        <f>E1225*F1225</f>
        <v>3.2143770000000003</v>
      </c>
      <c r="H1225" s="94"/>
      <c r="I1225" s="94"/>
      <c r="J1225" s="94">
        <f>G1225+H1225+I1225</f>
        <v>3.2143770000000003</v>
      </c>
    </row>
    <row r="1226" spans="1:10" x14ac:dyDescent="0.25">
      <c r="A1226" s="90"/>
      <c r="B1226" s="95"/>
      <c r="C1226" s="96" t="s">
        <v>155</v>
      </c>
      <c r="D1226" s="95"/>
      <c r="E1226" s="94">
        <v>0</v>
      </c>
      <c r="F1226" s="97">
        <v>1.6535</v>
      </c>
      <c r="G1226" s="94">
        <f>SUM(G1224:G1225)*F1226</f>
        <v>9.0509497954999993</v>
      </c>
      <c r="H1226" s="94"/>
      <c r="I1226" s="94"/>
      <c r="J1226" s="94">
        <v>0</v>
      </c>
    </row>
    <row r="1227" spans="1:10" x14ac:dyDescent="0.25">
      <c r="A1227" s="90"/>
      <c r="B1227" s="95"/>
      <c r="C1227" s="96" t="s">
        <v>156</v>
      </c>
      <c r="D1227" s="95"/>
      <c r="E1227" s="94">
        <v>0</v>
      </c>
      <c r="F1227" s="97">
        <v>0.68989999999999996</v>
      </c>
      <c r="G1227" s="94">
        <v>0</v>
      </c>
      <c r="H1227" s="94"/>
      <c r="I1227" s="94"/>
      <c r="J1227" s="94">
        <v>0</v>
      </c>
    </row>
    <row r="1228" spans="1:10" x14ac:dyDescent="0.25">
      <c r="A1228" s="90"/>
      <c r="B1228" s="95"/>
      <c r="C1228" s="96" t="s">
        <v>157</v>
      </c>
      <c r="D1228" s="95"/>
      <c r="E1228" s="94"/>
      <c r="F1228" s="97"/>
      <c r="G1228" s="94">
        <f>SUM(G1222:G1227)</f>
        <v>14.524762795499999</v>
      </c>
      <c r="H1228" s="94">
        <f>SUM(H1222:H1227)</f>
        <v>27.256999999999998</v>
      </c>
      <c r="I1228" s="94">
        <f>SUM(I1222:I1227)</f>
        <v>0</v>
      </c>
      <c r="J1228" s="94">
        <f>G1228+H1228+I1228</f>
        <v>41.781762795500001</v>
      </c>
    </row>
    <row r="1229" spans="1:10" x14ac:dyDescent="0.25">
      <c r="A1229" s="90"/>
      <c r="B1229" s="95"/>
      <c r="C1229" s="96" t="s">
        <v>158</v>
      </c>
      <c r="D1229" s="95"/>
      <c r="E1229" s="94"/>
      <c r="F1229" s="97"/>
      <c r="G1229" s="94">
        <f>G1228*0.305</f>
        <v>4.4300526526274995</v>
      </c>
      <c r="H1229" s="94">
        <f>H1228*0.305</f>
        <v>8.3133849999999985</v>
      </c>
      <c r="I1229" s="94">
        <f>I1228*0.305</f>
        <v>0</v>
      </c>
      <c r="J1229" s="94">
        <f>G1229+H1229+I1229</f>
        <v>12.743437652627499</v>
      </c>
    </row>
    <row r="1230" spans="1:10" x14ac:dyDescent="0.25">
      <c r="A1230" s="90"/>
      <c r="B1230" s="95"/>
      <c r="C1230" s="96" t="s">
        <v>159</v>
      </c>
      <c r="D1230" s="95"/>
      <c r="E1230" s="94"/>
      <c r="F1230" s="97"/>
      <c r="G1230" s="94">
        <f>SUM(G1228:G1229)</f>
        <v>18.954815448127498</v>
      </c>
      <c r="H1230" s="94">
        <f>SUM(H1228:H1229)</f>
        <v>35.570384999999995</v>
      </c>
      <c r="I1230" s="94">
        <f>SUM(I1228:I1229)</f>
        <v>0</v>
      </c>
      <c r="J1230" s="94">
        <f>G1230+H1230+I1230</f>
        <v>54.525200448127492</v>
      </c>
    </row>
    <row r="1231" spans="1:10" x14ac:dyDescent="0.25">
      <c r="A1231" s="107"/>
      <c r="B1231" s="95"/>
      <c r="C1231" s="96"/>
      <c r="D1231" s="95"/>
      <c r="E1231" s="94"/>
      <c r="F1231" s="97"/>
      <c r="G1231" s="94"/>
      <c r="H1231" s="94"/>
      <c r="I1231" s="94"/>
      <c r="J1231" s="94"/>
    </row>
    <row r="1232" spans="1:10" ht="31.5" x14ac:dyDescent="0.25">
      <c r="A1232" s="84"/>
      <c r="B1232" s="85"/>
      <c r="C1232" s="86" t="s">
        <v>747</v>
      </c>
      <c r="D1232" s="87" t="s">
        <v>184</v>
      </c>
      <c r="E1232" s="88"/>
      <c r="F1232" s="89"/>
      <c r="G1232" s="88"/>
      <c r="H1232" s="88"/>
      <c r="I1232" s="88"/>
      <c r="J1232" s="88"/>
    </row>
    <row r="1233" spans="1:10" x14ac:dyDescent="0.25">
      <c r="A1233" s="90"/>
      <c r="B1233" s="91" t="s">
        <v>759</v>
      </c>
      <c r="C1233" s="92" t="s">
        <v>760</v>
      </c>
      <c r="D1233" s="91" t="s">
        <v>184</v>
      </c>
      <c r="E1233" s="124">
        <v>25.41</v>
      </c>
      <c r="F1233" s="93" t="s">
        <v>607</v>
      </c>
      <c r="G1233" s="94"/>
      <c r="H1233" s="94">
        <f>E1233*F1233</f>
        <v>27.951000000000004</v>
      </c>
      <c r="I1233" s="94"/>
      <c r="J1233" s="94">
        <f>G1233+H1233+I1233</f>
        <v>27.951000000000004</v>
      </c>
    </row>
    <row r="1234" spans="1:10" x14ac:dyDescent="0.25">
      <c r="A1234" s="90"/>
      <c r="B1234" s="91" t="s">
        <v>169</v>
      </c>
      <c r="C1234" s="92" t="s">
        <v>168</v>
      </c>
      <c r="D1234" s="91" t="s">
        <v>154</v>
      </c>
      <c r="E1234" s="124">
        <v>8.92</v>
      </c>
      <c r="F1234" s="97" t="s">
        <v>761</v>
      </c>
      <c r="G1234" s="94">
        <f>E1234*F1234</f>
        <v>0.30060399999999998</v>
      </c>
      <c r="H1234" s="94"/>
      <c r="I1234" s="94"/>
      <c r="J1234" s="94">
        <f>G1234+H1234+I1234</f>
        <v>0.30060399999999998</v>
      </c>
    </row>
    <row r="1235" spans="1:10" x14ac:dyDescent="0.25">
      <c r="A1235" s="90"/>
      <c r="B1235" s="95" t="s">
        <v>162</v>
      </c>
      <c r="C1235" s="96" t="s">
        <v>163</v>
      </c>
      <c r="D1235" s="95" t="s">
        <v>154</v>
      </c>
      <c r="E1235" s="125">
        <v>12.69</v>
      </c>
      <c r="F1235" s="97" t="s">
        <v>761</v>
      </c>
      <c r="G1235" s="94">
        <f>E1235*F1235</f>
        <v>0.42765300000000001</v>
      </c>
      <c r="H1235" s="94"/>
      <c r="I1235" s="94"/>
      <c r="J1235" s="94">
        <f>G1235+H1235+I1235</f>
        <v>0.42765300000000001</v>
      </c>
    </row>
    <row r="1236" spans="1:10" x14ac:dyDescent="0.25">
      <c r="A1236" s="90"/>
      <c r="B1236" s="95"/>
      <c r="C1236" s="96" t="s">
        <v>155</v>
      </c>
      <c r="D1236" s="95"/>
      <c r="E1236" s="94">
        <v>0</v>
      </c>
      <c r="F1236" s="97">
        <v>1.6535</v>
      </c>
      <c r="G1236" s="94">
        <f>SUM(G1234:G1235)*F1236</f>
        <v>1.2041729494999998</v>
      </c>
      <c r="H1236" s="94"/>
      <c r="I1236" s="94"/>
      <c r="J1236" s="94">
        <v>0</v>
      </c>
    </row>
    <row r="1237" spans="1:10" x14ac:dyDescent="0.25">
      <c r="A1237" s="90"/>
      <c r="B1237" s="95"/>
      <c r="C1237" s="96" t="s">
        <v>156</v>
      </c>
      <c r="D1237" s="95"/>
      <c r="E1237" s="94">
        <v>0</v>
      </c>
      <c r="F1237" s="97">
        <v>0.68989999999999996</v>
      </c>
      <c r="G1237" s="94">
        <v>0</v>
      </c>
      <c r="H1237" s="94"/>
      <c r="I1237" s="94"/>
      <c r="J1237" s="94">
        <v>0</v>
      </c>
    </row>
    <row r="1238" spans="1:10" x14ac:dyDescent="0.25">
      <c r="A1238" s="90"/>
      <c r="B1238" s="95"/>
      <c r="C1238" s="96" t="s">
        <v>157</v>
      </c>
      <c r="D1238" s="95"/>
      <c r="E1238" s="94"/>
      <c r="F1238" s="97"/>
      <c r="G1238" s="94">
        <f>SUM(G1233:G1237)</f>
        <v>1.9324299494999997</v>
      </c>
      <c r="H1238" s="94">
        <f>SUM(H1233:H1237)</f>
        <v>27.951000000000004</v>
      </c>
      <c r="I1238" s="94">
        <f>SUM(I1233:I1237)</f>
        <v>0</v>
      </c>
      <c r="J1238" s="94">
        <f>G1238+H1238+I1238</f>
        <v>29.883429949500005</v>
      </c>
    </row>
    <row r="1239" spans="1:10" x14ac:dyDescent="0.25">
      <c r="A1239" s="90"/>
      <c r="B1239" s="95"/>
      <c r="C1239" s="96" t="s">
        <v>158</v>
      </c>
      <c r="D1239" s="95"/>
      <c r="E1239" s="94"/>
      <c r="F1239" s="97"/>
      <c r="G1239" s="94">
        <f>G1238*0.305</f>
        <v>0.58939113459749992</v>
      </c>
      <c r="H1239" s="94">
        <f>H1238*0.305</f>
        <v>8.5250550000000018</v>
      </c>
      <c r="I1239" s="94">
        <f>I1238*0.305</f>
        <v>0</v>
      </c>
      <c r="J1239" s="94">
        <f>G1239+H1239+I1239</f>
        <v>9.1144461345975021</v>
      </c>
    </row>
    <row r="1240" spans="1:10" x14ac:dyDescent="0.25">
      <c r="A1240" s="90"/>
      <c r="B1240" s="95"/>
      <c r="C1240" s="96" t="s">
        <v>159</v>
      </c>
      <c r="D1240" s="95"/>
      <c r="E1240" s="94"/>
      <c r="F1240" s="97"/>
      <c r="G1240" s="94">
        <f>SUM(G1238:G1239)</f>
        <v>2.5218210840974997</v>
      </c>
      <c r="H1240" s="94">
        <f>SUM(H1238:H1239)</f>
        <v>36.476055000000002</v>
      </c>
      <c r="I1240" s="94">
        <f>SUM(I1238:I1239)</f>
        <v>0</v>
      </c>
      <c r="J1240" s="94">
        <f>G1240+H1240+I1240</f>
        <v>38.997876084097499</v>
      </c>
    </row>
    <row r="1241" spans="1:10" x14ac:dyDescent="0.25">
      <c r="A1241" s="107"/>
      <c r="B1241" s="95"/>
      <c r="C1241" s="96"/>
      <c r="D1241" s="95"/>
      <c r="E1241" s="94"/>
      <c r="F1241" s="97"/>
      <c r="G1241" s="94"/>
      <c r="H1241" s="94"/>
      <c r="I1241" s="94"/>
      <c r="J1241" s="94"/>
    </row>
    <row r="1242" spans="1:10" x14ac:dyDescent="0.25">
      <c r="A1242" s="84"/>
      <c r="B1242" s="85"/>
      <c r="C1242" s="86" t="s">
        <v>788</v>
      </c>
      <c r="D1242" s="87" t="s">
        <v>787</v>
      </c>
      <c r="E1242" s="88"/>
      <c r="F1242" s="89"/>
      <c r="G1242" s="88"/>
      <c r="H1242" s="88"/>
      <c r="I1242" s="88"/>
      <c r="J1242" s="88"/>
    </row>
    <row r="1243" spans="1:10" x14ac:dyDescent="0.25">
      <c r="A1243" s="90"/>
      <c r="B1243" s="91" t="s">
        <v>169</v>
      </c>
      <c r="C1243" s="92" t="s">
        <v>168</v>
      </c>
      <c r="D1243" s="91" t="s">
        <v>154</v>
      </c>
      <c r="E1243" s="124">
        <v>8.92</v>
      </c>
      <c r="F1243" s="97">
        <v>0.4</v>
      </c>
      <c r="G1243" s="94">
        <f>E1243*F1243</f>
        <v>3.5680000000000001</v>
      </c>
      <c r="H1243" s="94"/>
      <c r="I1243" s="94"/>
      <c r="J1243" s="94">
        <f>G1243+H1243+I1243</f>
        <v>3.5680000000000001</v>
      </c>
    </row>
    <row r="1244" spans="1:10" x14ac:dyDescent="0.25">
      <c r="A1244" s="90"/>
      <c r="B1244" s="95" t="s">
        <v>162</v>
      </c>
      <c r="C1244" s="96" t="s">
        <v>163</v>
      </c>
      <c r="D1244" s="95" t="s">
        <v>154</v>
      </c>
      <c r="E1244" s="125">
        <v>12.69</v>
      </c>
      <c r="F1244" s="97">
        <v>0.4</v>
      </c>
      <c r="G1244" s="94">
        <f>E1244*F1244</f>
        <v>5.0760000000000005</v>
      </c>
      <c r="H1244" s="94"/>
      <c r="I1244" s="94"/>
      <c r="J1244" s="94">
        <f>G1244+H1244+I1244</f>
        <v>5.0760000000000005</v>
      </c>
    </row>
    <row r="1245" spans="1:10" x14ac:dyDescent="0.25">
      <c r="A1245" s="90"/>
      <c r="B1245" s="95"/>
      <c r="C1245" s="96" t="s">
        <v>155</v>
      </c>
      <c r="D1245" s="95"/>
      <c r="E1245" s="94">
        <v>0</v>
      </c>
      <c r="F1245" s="97">
        <v>1.6535</v>
      </c>
      <c r="G1245" s="94">
        <f>SUM(G1243:G1244)*F1245</f>
        <v>14.292854</v>
      </c>
      <c r="H1245" s="94"/>
      <c r="I1245" s="94"/>
      <c r="J1245" s="94">
        <v>0</v>
      </c>
    </row>
    <row r="1246" spans="1:10" x14ac:dyDescent="0.25">
      <c r="A1246" s="90"/>
      <c r="B1246" s="95"/>
      <c r="C1246" s="96" t="s">
        <v>156</v>
      </c>
      <c r="D1246" s="95"/>
      <c r="E1246" s="94">
        <v>0</v>
      </c>
      <c r="F1246" s="97">
        <v>0.68989999999999996</v>
      </c>
      <c r="G1246" s="94">
        <v>0</v>
      </c>
      <c r="H1246" s="94"/>
      <c r="I1246" s="94"/>
      <c r="J1246" s="94">
        <v>0</v>
      </c>
    </row>
    <row r="1247" spans="1:10" x14ac:dyDescent="0.25">
      <c r="A1247" s="90"/>
      <c r="B1247" s="95"/>
      <c r="C1247" s="96" t="s">
        <v>157</v>
      </c>
      <c r="D1247" s="95"/>
      <c r="E1247" s="94"/>
      <c r="F1247" s="97"/>
      <c r="G1247" s="94">
        <f>SUM(G1243:G1246)</f>
        <v>22.936854</v>
      </c>
      <c r="H1247" s="94">
        <f>SUM(H1243:H1246)</f>
        <v>0</v>
      </c>
      <c r="I1247" s="94">
        <f>SUM(I1243:I1246)</f>
        <v>0</v>
      </c>
      <c r="J1247" s="94">
        <f>G1247+H1247+I1247</f>
        <v>22.936854</v>
      </c>
    </row>
    <row r="1248" spans="1:10" x14ac:dyDescent="0.25">
      <c r="A1248" s="90"/>
      <c r="B1248" s="95"/>
      <c r="C1248" s="96" t="s">
        <v>158</v>
      </c>
      <c r="D1248" s="95"/>
      <c r="E1248" s="94"/>
      <c r="F1248" s="97"/>
      <c r="G1248" s="94">
        <f>G1247*0.305</f>
        <v>6.9957404700000003</v>
      </c>
      <c r="H1248" s="94">
        <f>H1247*0.305</f>
        <v>0</v>
      </c>
      <c r="I1248" s="94">
        <f>I1247*0.305</f>
        <v>0</v>
      </c>
      <c r="J1248" s="94">
        <f>G1248+H1248+I1248</f>
        <v>6.9957404700000003</v>
      </c>
    </row>
    <row r="1249" spans="1:10" x14ac:dyDescent="0.25">
      <c r="A1249" s="90"/>
      <c r="B1249" s="95"/>
      <c r="C1249" s="96" t="s">
        <v>159</v>
      </c>
      <c r="D1249" s="95"/>
      <c r="E1249" s="94"/>
      <c r="F1249" s="97"/>
      <c r="G1249" s="94">
        <f>SUM(G1247:G1248)</f>
        <v>29.932594470000002</v>
      </c>
      <c r="H1249" s="94">
        <f>SUM(H1247:H1248)</f>
        <v>0</v>
      </c>
      <c r="I1249" s="94">
        <f>SUM(I1247:I1248)</f>
        <v>0</v>
      </c>
      <c r="J1249" s="94">
        <f>G1249+H1249+I1249</f>
        <v>29.932594470000002</v>
      </c>
    </row>
    <row r="1250" spans="1:10" x14ac:dyDescent="0.25">
      <c r="A1250" s="107"/>
      <c r="B1250" s="95"/>
      <c r="C1250" s="96"/>
      <c r="D1250" s="95"/>
      <c r="E1250" s="94"/>
      <c r="F1250" s="97"/>
      <c r="G1250" s="94"/>
      <c r="H1250" s="94"/>
      <c r="I1250" s="94"/>
      <c r="J1250" s="94"/>
    </row>
    <row r="1251" spans="1:10" ht="31.5" x14ac:dyDescent="0.25">
      <c r="A1251" s="84"/>
      <c r="B1251" s="85"/>
      <c r="C1251" s="86" t="s">
        <v>796</v>
      </c>
      <c r="D1251" s="87" t="s">
        <v>178</v>
      </c>
      <c r="E1251" s="88"/>
      <c r="F1251" s="89"/>
      <c r="G1251" s="88"/>
      <c r="H1251" s="88"/>
      <c r="I1251" s="88"/>
      <c r="J1251" s="88"/>
    </row>
    <row r="1252" spans="1:10" ht="31.5" x14ac:dyDescent="0.25">
      <c r="A1252" s="90"/>
      <c r="B1252" s="91" t="s">
        <v>797</v>
      </c>
      <c r="C1252" s="92" t="s">
        <v>798</v>
      </c>
      <c r="D1252" s="91" t="s">
        <v>178</v>
      </c>
      <c r="E1252" s="124">
        <v>2.17</v>
      </c>
      <c r="F1252" s="93" t="s">
        <v>196</v>
      </c>
      <c r="G1252" s="94"/>
      <c r="H1252" s="94">
        <f>E1252*F1252</f>
        <v>2.17</v>
      </c>
      <c r="I1252" s="94"/>
      <c r="J1252" s="94">
        <f>G1252+H1252+I1252</f>
        <v>2.17</v>
      </c>
    </row>
    <row r="1253" spans="1:10" ht="47.25" x14ac:dyDescent="0.25">
      <c r="A1253" s="90"/>
      <c r="B1253" s="91" t="s">
        <v>799</v>
      </c>
      <c r="C1253" s="92" t="s">
        <v>800</v>
      </c>
      <c r="D1253" s="91" t="s">
        <v>178</v>
      </c>
      <c r="E1253" s="124">
        <v>1.1200000000000001</v>
      </c>
      <c r="F1253" s="93" t="s">
        <v>196</v>
      </c>
      <c r="G1253" s="94"/>
      <c r="H1253" s="94">
        <f>E1253*F1253</f>
        <v>1.1200000000000001</v>
      </c>
      <c r="I1253" s="94"/>
      <c r="J1253" s="94">
        <f>G1253+H1253+I1253</f>
        <v>1.1200000000000001</v>
      </c>
    </row>
    <row r="1254" spans="1:10" x14ac:dyDescent="0.25">
      <c r="A1254" s="90"/>
      <c r="B1254" s="91" t="s">
        <v>801</v>
      </c>
      <c r="C1254" s="92" t="s">
        <v>802</v>
      </c>
      <c r="D1254" s="91" t="s">
        <v>178</v>
      </c>
      <c r="E1254" s="124">
        <v>5.12</v>
      </c>
      <c r="F1254" s="131">
        <v>1</v>
      </c>
      <c r="G1254" s="94"/>
      <c r="H1254" s="94">
        <f>E1254*F1254</f>
        <v>5.12</v>
      </c>
      <c r="I1254" s="94"/>
      <c r="J1254" s="94">
        <f>G1254+H1254+I1254</f>
        <v>5.12</v>
      </c>
    </row>
    <row r="1255" spans="1:10" x14ac:dyDescent="0.25">
      <c r="A1255" s="90"/>
      <c r="B1255" s="91" t="s">
        <v>169</v>
      </c>
      <c r="C1255" s="92" t="s">
        <v>168</v>
      </c>
      <c r="D1255" s="91" t="s">
        <v>154</v>
      </c>
      <c r="E1255" s="124">
        <v>8.92</v>
      </c>
      <c r="F1255" s="97" t="s">
        <v>803</v>
      </c>
      <c r="G1255" s="94">
        <f>E1255*F1255</f>
        <v>2.0070000000000001</v>
      </c>
      <c r="H1255" s="94"/>
      <c r="I1255" s="94"/>
      <c r="J1255" s="94">
        <f>G1255+H1255+I1255</f>
        <v>2.0070000000000001</v>
      </c>
    </row>
    <row r="1256" spans="1:10" x14ac:dyDescent="0.25">
      <c r="A1256" s="90"/>
      <c r="B1256" s="95" t="s">
        <v>162</v>
      </c>
      <c r="C1256" s="96" t="s">
        <v>163</v>
      </c>
      <c r="D1256" s="95" t="s">
        <v>154</v>
      </c>
      <c r="E1256" s="125">
        <v>12.69</v>
      </c>
      <c r="F1256" s="97">
        <v>0.34899999999999998</v>
      </c>
      <c r="G1256" s="94">
        <f>E1256*F1256</f>
        <v>4.4288099999999995</v>
      </c>
      <c r="H1256" s="94"/>
      <c r="I1256" s="94"/>
      <c r="J1256" s="94">
        <f>G1256+H1256+I1256</f>
        <v>4.4288099999999995</v>
      </c>
    </row>
    <row r="1257" spans="1:10" x14ac:dyDescent="0.25">
      <c r="A1257" s="90"/>
      <c r="B1257" s="95"/>
      <c r="C1257" s="96" t="s">
        <v>155</v>
      </c>
      <c r="D1257" s="95"/>
      <c r="E1257" s="94">
        <v>0</v>
      </c>
      <c r="F1257" s="97">
        <v>1.6535</v>
      </c>
      <c r="G1257" s="94">
        <f>SUM(G1255:G1256)*F1257</f>
        <v>10.641611834999999</v>
      </c>
      <c r="H1257" s="94"/>
      <c r="I1257" s="94"/>
      <c r="J1257" s="94">
        <v>0</v>
      </c>
    </row>
    <row r="1258" spans="1:10" x14ac:dyDescent="0.25">
      <c r="A1258" s="90"/>
      <c r="B1258" s="95"/>
      <c r="C1258" s="96" t="s">
        <v>156</v>
      </c>
      <c r="D1258" s="95"/>
      <c r="E1258" s="94">
        <v>0</v>
      </c>
      <c r="F1258" s="97">
        <v>0.68989999999999996</v>
      </c>
      <c r="G1258" s="94">
        <v>0</v>
      </c>
      <c r="H1258" s="94"/>
      <c r="I1258" s="94"/>
      <c r="J1258" s="94">
        <v>0</v>
      </c>
    </row>
    <row r="1259" spans="1:10" x14ac:dyDescent="0.25">
      <c r="A1259" s="90"/>
      <c r="B1259" s="95"/>
      <c r="C1259" s="96" t="s">
        <v>157</v>
      </c>
      <c r="D1259" s="95"/>
      <c r="E1259" s="94"/>
      <c r="F1259" s="97"/>
      <c r="G1259" s="94">
        <f>SUM(G1252:G1258)</f>
        <v>17.077421834999999</v>
      </c>
      <c r="H1259" s="94">
        <f>SUM(H1252:H1258)</f>
        <v>8.41</v>
      </c>
      <c r="I1259" s="94">
        <f>SUM(I1252:I1258)</f>
        <v>0</v>
      </c>
      <c r="J1259" s="94">
        <f>G1259+H1259+I1259</f>
        <v>25.487421834999999</v>
      </c>
    </row>
    <row r="1260" spans="1:10" x14ac:dyDescent="0.25">
      <c r="A1260" s="90"/>
      <c r="B1260" s="95"/>
      <c r="C1260" s="96" t="s">
        <v>158</v>
      </c>
      <c r="D1260" s="95"/>
      <c r="E1260" s="94"/>
      <c r="F1260" s="97"/>
      <c r="G1260" s="94">
        <f>G1259*0.305</f>
        <v>5.2086136596749997</v>
      </c>
      <c r="H1260" s="94">
        <f>H1259*0.305</f>
        <v>2.5650499999999998</v>
      </c>
      <c r="I1260" s="94">
        <f>I1259*0.305</f>
        <v>0</v>
      </c>
      <c r="J1260" s="94">
        <f>G1260+H1260+I1260</f>
        <v>7.7736636596749999</v>
      </c>
    </row>
    <row r="1261" spans="1:10" x14ac:dyDescent="0.25">
      <c r="A1261" s="90"/>
      <c r="B1261" s="95"/>
      <c r="C1261" s="96" t="s">
        <v>159</v>
      </c>
      <c r="D1261" s="95"/>
      <c r="E1261" s="94"/>
      <c r="F1261" s="97"/>
      <c r="G1261" s="94">
        <f>SUM(G1259:G1260)</f>
        <v>22.286035494674998</v>
      </c>
      <c r="H1261" s="94">
        <f>SUM(H1259:H1260)</f>
        <v>10.97505</v>
      </c>
      <c r="I1261" s="94">
        <f>SUM(I1259:I1260)</f>
        <v>0</v>
      </c>
      <c r="J1261" s="94">
        <f>G1261+H1261+I1261</f>
        <v>33.261085494675001</v>
      </c>
    </row>
    <row r="1262" spans="1:10" x14ac:dyDescent="0.25">
      <c r="A1262" s="107"/>
      <c r="B1262" s="95"/>
      <c r="C1262" s="96"/>
      <c r="D1262" s="95"/>
      <c r="E1262" s="94"/>
      <c r="F1262" s="97"/>
      <c r="G1262" s="94"/>
      <c r="H1262" s="94"/>
      <c r="I1262" s="94"/>
      <c r="J1262" s="94"/>
    </row>
    <row r="1263" spans="1:10" ht="31.5" x14ac:dyDescent="0.25">
      <c r="A1263" s="84"/>
      <c r="B1263" s="85"/>
      <c r="C1263" s="86" t="s">
        <v>794</v>
      </c>
      <c r="D1263" s="87" t="s">
        <v>178</v>
      </c>
      <c r="E1263" s="88"/>
      <c r="F1263" s="89"/>
      <c r="G1263" s="88"/>
      <c r="H1263" s="88"/>
      <c r="I1263" s="88"/>
      <c r="J1263" s="88"/>
    </row>
    <row r="1264" spans="1:10" ht="31.5" x14ac:dyDescent="0.25">
      <c r="A1264" s="90"/>
      <c r="B1264" s="91" t="s">
        <v>797</v>
      </c>
      <c r="C1264" s="92" t="s">
        <v>798</v>
      </c>
      <c r="D1264" s="91" t="s">
        <v>178</v>
      </c>
      <c r="E1264" s="124">
        <v>2.17</v>
      </c>
      <c r="F1264" s="93" t="s">
        <v>196</v>
      </c>
      <c r="G1264" s="94"/>
      <c r="H1264" s="94">
        <f>E1264*F1264</f>
        <v>2.17</v>
      </c>
      <c r="I1264" s="94"/>
      <c r="J1264" s="94">
        <f t="shared" ref="J1264:J1269" si="6">G1264+H1264+I1264</f>
        <v>2.17</v>
      </c>
    </row>
    <row r="1265" spans="1:10" ht="47.25" x14ac:dyDescent="0.25">
      <c r="A1265" s="90"/>
      <c r="B1265" s="91" t="s">
        <v>799</v>
      </c>
      <c r="C1265" s="92" t="s">
        <v>800</v>
      </c>
      <c r="D1265" s="91" t="s">
        <v>178</v>
      </c>
      <c r="E1265" s="124">
        <v>1.1200000000000001</v>
      </c>
      <c r="F1265" s="93" t="s">
        <v>196</v>
      </c>
      <c r="G1265" s="94"/>
      <c r="H1265" s="94">
        <f>E1265*F1265</f>
        <v>1.1200000000000001</v>
      </c>
      <c r="I1265" s="94"/>
      <c r="J1265" s="94">
        <f t="shared" si="6"/>
        <v>1.1200000000000001</v>
      </c>
    </row>
    <row r="1266" spans="1:10" x14ac:dyDescent="0.25">
      <c r="A1266" s="90"/>
      <c r="B1266" s="91" t="s">
        <v>804</v>
      </c>
      <c r="C1266" s="92" t="s">
        <v>805</v>
      </c>
      <c r="D1266" s="91" t="s">
        <v>178</v>
      </c>
      <c r="E1266" s="124">
        <v>5.83</v>
      </c>
      <c r="F1266" s="93" t="s">
        <v>196</v>
      </c>
      <c r="G1266" s="94"/>
      <c r="H1266" s="94">
        <f>E1266*F1266</f>
        <v>5.83</v>
      </c>
      <c r="I1266" s="94"/>
      <c r="J1266" s="94">
        <f t="shared" si="6"/>
        <v>5.83</v>
      </c>
    </row>
    <row r="1267" spans="1:10" x14ac:dyDescent="0.25">
      <c r="A1267" s="90"/>
      <c r="B1267" s="91" t="s">
        <v>801</v>
      </c>
      <c r="C1267" s="92" t="s">
        <v>802</v>
      </c>
      <c r="D1267" s="91" t="s">
        <v>178</v>
      </c>
      <c r="E1267" s="124">
        <v>5.12</v>
      </c>
      <c r="F1267" s="131">
        <v>1</v>
      </c>
      <c r="G1267" s="94"/>
      <c r="H1267" s="94">
        <f>E1267*F1267</f>
        <v>5.12</v>
      </c>
      <c r="I1267" s="94"/>
      <c r="J1267" s="94">
        <f t="shared" si="6"/>
        <v>5.12</v>
      </c>
    </row>
    <row r="1268" spans="1:10" x14ac:dyDescent="0.25">
      <c r="A1268" s="90"/>
      <c r="B1268" s="91" t="s">
        <v>169</v>
      </c>
      <c r="C1268" s="92" t="s">
        <v>168</v>
      </c>
      <c r="D1268" s="91" t="s">
        <v>154</v>
      </c>
      <c r="E1268" s="124">
        <v>8.92</v>
      </c>
      <c r="F1268" s="97" t="s">
        <v>806</v>
      </c>
      <c r="G1268" s="94">
        <f>E1268*F1268</f>
        <v>4.2102399999999998</v>
      </c>
      <c r="H1268" s="94"/>
      <c r="I1268" s="94"/>
      <c r="J1268" s="94">
        <f t="shared" si="6"/>
        <v>4.2102399999999998</v>
      </c>
    </row>
    <row r="1269" spans="1:10" x14ac:dyDescent="0.25">
      <c r="A1269" s="90"/>
      <c r="B1269" s="95" t="s">
        <v>162</v>
      </c>
      <c r="C1269" s="96" t="s">
        <v>163</v>
      </c>
      <c r="D1269" s="95" t="s">
        <v>154</v>
      </c>
      <c r="E1269" s="125">
        <v>12.69</v>
      </c>
      <c r="F1269" s="97">
        <v>0.59599999999999997</v>
      </c>
      <c r="G1269" s="94">
        <f>E1269*F1269</f>
        <v>7.5632399999999995</v>
      </c>
      <c r="H1269" s="94"/>
      <c r="I1269" s="94"/>
      <c r="J1269" s="94">
        <f t="shared" si="6"/>
        <v>7.5632399999999995</v>
      </c>
    </row>
    <row r="1270" spans="1:10" x14ac:dyDescent="0.25">
      <c r="A1270" s="90"/>
      <c r="B1270" s="95"/>
      <c r="C1270" s="96" t="s">
        <v>155</v>
      </c>
      <c r="D1270" s="95"/>
      <c r="E1270" s="94">
        <v>0</v>
      </c>
      <c r="F1270" s="97">
        <v>1.6535</v>
      </c>
      <c r="G1270" s="94">
        <f>SUM(G1268:G1269)*F1270</f>
        <v>19.467449179999999</v>
      </c>
      <c r="H1270" s="94"/>
      <c r="I1270" s="94"/>
      <c r="J1270" s="94">
        <v>0</v>
      </c>
    </row>
    <row r="1271" spans="1:10" x14ac:dyDescent="0.25">
      <c r="A1271" s="90"/>
      <c r="B1271" s="95"/>
      <c r="C1271" s="96" t="s">
        <v>156</v>
      </c>
      <c r="D1271" s="95"/>
      <c r="E1271" s="94">
        <v>0</v>
      </c>
      <c r="F1271" s="97">
        <v>0.68989999999999996</v>
      </c>
      <c r="G1271" s="94">
        <v>0</v>
      </c>
      <c r="H1271" s="94"/>
      <c r="I1271" s="94"/>
      <c r="J1271" s="94">
        <v>0</v>
      </c>
    </row>
    <row r="1272" spans="1:10" x14ac:dyDescent="0.25">
      <c r="A1272" s="90"/>
      <c r="B1272" s="95"/>
      <c r="C1272" s="96" t="s">
        <v>157</v>
      </c>
      <c r="D1272" s="95"/>
      <c r="E1272" s="94"/>
      <c r="F1272" s="97"/>
      <c r="G1272" s="94">
        <f>SUM(G1264:G1271)</f>
        <v>31.240929179999998</v>
      </c>
      <c r="H1272" s="94">
        <f>SUM(H1264:H1271)</f>
        <v>14.240000000000002</v>
      </c>
      <c r="I1272" s="94">
        <f>SUM(I1264:I1271)</f>
        <v>0</v>
      </c>
      <c r="J1272" s="94">
        <f>G1272+H1272+I1272</f>
        <v>45.480929180000004</v>
      </c>
    </row>
    <row r="1273" spans="1:10" x14ac:dyDescent="0.25">
      <c r="A1273" s="90"/>
      <c r="B1273" s="95"/>
      <c r="C1273" s="96" t="s">
        <v>158</v>
      </c>
      <c r="D1273" s="95"/>
      <c r="E1273" s="94"/>
      <c r="F1273" s="97"/>
      <c r="G1273" s="94">
        <f>G1272*0.305</f>
        <v>9.5284833998999989</v>
      </c>
      <c r="H1273" s="94">
        <f>H1272*0.305</f>
        <v>4.3432000000000004</v>
      </c>
      <c r="I1273" s="94">
        <f>I1272*0.305</f>
        <v>0</v>
      </c>
      <c r="J1273" s="94">
        <f>G1273+H1273+I1273</f>
        <v>13.8716833999</v>
      </c>
    </row>
    <row r="1274" spans="1:10" x14ac:dyDescent="0.25">
      <c r="A1274" s="90"/>
      <c r="B1274" s="95"/>
      <c r="C1274" s="96" t="s">
        <v>159</v>
      </c>
      <c r="D1274" s="95"/>
      <c r="E1274" s="94"/>
      <c r="F1274" s="97"/>
      <c r="G1274" s="94">
        <f>SUM(G1272:G1273)</f>
        <v>40.769412579899999</v>
      </c>
      <c r="H1274" s="94">
        <f>SUM(H1272:H1273)</f>
        <v>18.583200000000001</v>
      </c>
      <c r="I1274" s="94">
        <f>SUM(I1272:I1273)</f>
        <v>0</v>
      </c>
      <c r="J1274" s="94">
        <f>G1274+H1274+I1274</f>
        <v>59.352612579899997</v>
      </c>
    </row>
    <row r="1275" spans="1:10" x14ac:dyDescent="0.25">
      <c r="A1275" s="107"/>
      <c r="B1275" s="95"/>
      <c r="C1275" s="96"/>
      <c r="D1275" s="95"/>
      <c r="E1275" s="94"/>
      <c r="F1275" s="97"/>
      <c r="G1275" s="94"/>
      <c r="H1275" s="94"/>
      <c r="I1275" s="94"/>
      <c r="J1275" s="94"/>
    </row>
    <row r="1276" spans="1:10" ht="31.5" x14ac:dyDescent="0.25">
      <c r="A1276" s="84"/>
      <c r="B1276" s="85"/>
      <c r="C1276" s="86" t="s">
        <v>795</v>
      </c>
      <c r="D1276" s="87" t="s">
        <v>178</v>
      </c>
      <c r="E1276" s="88"/>
      <c r="F1276" s="89"/>
      <c r="G1276" s="88"/>
      <c r="H1276" s="88"/>
      <c r="I1276" s="88"/>
      <c r="J1276" s="88"/>
    </row>
    <row r="1277" spans="1:10" ht="31.5" x14ac:dyDescent="0.25">
      <c r="A1277" s="90"/>
      <c r="B1277" s="91" t="s">
        <v>797</v>
      </c>
      <c r="C1277" s="92" t="s">
        <v>798</v>
      </c>
      <c r="D1277" s="91" t="s">
        <v>178</v>
      </c>
      <c r="E1277" s="124">
        <v>2.17</v>
      </c>
      <c r="F1277" s="93" t="s">
        <v>196</v>
      </c>
      <c r="G1277" s="94"/>
      <c r="H1277" s="94">
        <f>E1277*F1277</f>
        <v>2.17</v>
      </c>
      <c r="I1277" s="94"/>
      <c r="J1277" s="94">
        <f t="shared" ref="J1277:J1282" si="7">G1277+H1277+I1277</f>
        <v>2.17</v>
      </c>
    </row>
    <row r="1278" spans="1:10" ht="47.25" x14ac:dyDescent="0.25">
      <c r="A1278" s="90"/>
      <c r="B1278" s="91" t="s">
        <v>799</v>
      </c>
      <c r="C1278" s="92" t="s">
        <v>800</v>
      </c>
      <c r="D1278" s="91" t="s">
        <v>178</v>
      </c>
      <c r="E1278" s="124">
        <v>1.1200000000000001</v>
      </c>
      <c r="F1278" s="93" t="s">
        <v>196</v>
      </c>
      <c r="G1278" s="94"/>
      <c r="H1278" s="94">
        <f>E1278*F1278</f>
        <v>1.1200000000000001</v>
      </c>
      <c r="I1278" s="94"/>
      <c r="J1278" s="94">
        <f t="shared" si="7"/>
        <v>1.1200000000000001</v>
      </c>
    </row>
    <row r="1279" spans="1:10" x14ac:dyDescent="0.25">
      <c r="A1279" s="90"/>
      <c r="B1279" s="91" t="s">
        <v>804</v>
      </c>
      <c r="C1279" s="92" t="s">
        <v>805</v>
      </c>
      <c r="D1279" s="91" t="s">
        <v>178</v>
      </c>
      <c r="E1279" s="124">
        <v>5.83</v>
      </c>
      <c r="F1279" s="93" t="s">
        <v>196</v>
      </c>
      <c r="G1279" s="94"/>
      <c r="H1279" s="94">
        <f>E1279*F1279</f>
        <v>5.83</v>
      </c>
      <c r="I1279" s="94"/>
      <c r="J1279" s="94">
        <f t="shared" si="7"/>
        <v>5.83</v>
      </c>
    </row>
    <row r="1280" spans="1:10" x14ac:dyDescent="0.25">
      <c r="A1280" s="90"/>
      <c r="B1280" s="91" t="s">
        <v>801</v>
      </c>
      <c r="C1280" s="92" t="s">
        <v>802</v>
      </c>
      <c r="D1280" s="91" t="s">
        <v>178</v>
      </c>
      <c r="E1280" s="124">
        <v>5.12</v>
      </c>
      <c r="F1280" s="131">
        <v>2</v>
      </c>
      <c r="G1280" s="94"/>
      <c r="H1280" s="94">
        <f>E1280*F1280</f>
        <v>10.24</v>
      </c>
      <c r="I1280" s="94"/>
      <c r="J1280" s="94">
        <f t="shared" si="7"/>
        <v>10.24</v>
      </c>
    </row>
    <row r="1281" spans="1:10" x14ac:dyDescent="0.25">
      <c r="A1281" s="90"/>
      <c r="B1281" s="91" t="s">
        <v>169</v>
      </c>
      <c r="C1281" s="92" t="s">
        <v>168</v>
      </c>
      <c r="D1281" s="91" t="s">
        <v>154</v>
      </c>
      <c r="E1281" s="124">
        <v>8.92</v>
      </c>
      <c r="F1281" s="97" t="s">
        <v>807</v>
      </c>
      <c r="G1281" s="94">
        <f>E1281*F1281</f>
        <v>5.6820399999999998</v>
      </c>
      <c r="H1281" s="94"/>
      <c r="I1281" s="94"/>
      <c r="J1281" s="94">
        <f t="shared" si="7"/>
        <v>5.6820399999999998</v>
      </c>
    </row>
    <row r="1282" spans="1:10" x14ac:dyDescent="0.25">
      <c r="A1282" s="90"/>
      <c r="B1282" s="95" t="s">
        <v>162</v>
      </c>
      <c r="C1282" s="96" t="s">
        <v>163</v>
      </c>
      <c r="D1282" s="95" t="s">
        <v>154</v>
      </c>
      <c r="E1282" s="125">
        <v>12.69</v>
      </c>
      <c r="F1282" s="97">
        <v>0.76100000000000001</v>
      </c>
      <c r="G1282" s="94">
        <f>E1282*F1282</f>
        <v>9.6570900000000002</v>
      </c>
      <c r="H1282" s="94"/>
      <c r="I1282" s="94"/>
      <c r="J1282" s="94">
        <f t="shared" si="7"/>
        <v>9.6570900000000002</v>
      </c>
    </row>
    <row r="1283" spans="1:10" x14ac:dyDescent="0.25">
      <c r="A1283" s="90"/>
      <c r="B1283" s="95"/>
      <c r="C1283" s="96" t="s">
        <v>155</v>
      </c>
      <c r="D1283" s="95"/>
      <c r="E1283" s="94">
        <v>0</v>
      </c>
      <c r="F1283" s="97">
        <v>1.6535</v>
      </c>
      <c r="G1283" s="94">
        <f>SUM(G1281:G1282)*F1283</f>
        <v>25.363251455</v>
      </c>
      <c r="H1283" s="94"/>
      <c r="I1283" s="94"/>
      <c r="J1283" s="94">
        <v>0</v>
      </c>
    </row>
    <row r="1284" spans="1:10" x14ac:dyDescent="0.25">
      <c r="A1284" s="90"/>
      <c r="B1284" s="95"/>
      <c r="C1284" s="96" t="s">
        <v>156</v>
      </c>
      <c r="D1284" s="95"/>
      <c r="E1284" s="94">
        <v>0</v>
      </c>
      <c r="F1284" s="97">
        <v>0.68989999999999996</v>
      </c>
      <c r="G1284" s="94">
        <v>0</v>
      </c>
      <c r="H1284" s="94"/>
      <c r="I1284" s="94"/>
      <c r="J1284" s="94">
        <v>0</v>
      </c>
    </row>
    <row r="1285" spans="1:10" x14ac:dyDescent="0.25">
      <c r="A1285" s="90"/>
      <c r="B1285" s="95"/>
      <c r="C1285" s="96" t="s">
        <v>157</v>
      </c>
      <c r="D1285" s="95"/>
      <c r="E1285" s="94"/>
      <c r="F1285" s="97"/>
      <c r="G1285" s="94">
        <f>SUM(G1277:G1284)</f>
        <v>40.702381455000001</v>
      </c>
      <c r="H1285" s="94">
        <f>SUM(H1277:H1284)</f>
        <v>19.36</v>
      </c>
      <c r="I1285" s="94">
        <f>SUM(I1277:I1284)</f>
        <v>0</v>
      </c>
      <c r="J1285" s="94">
        <f>G1285+H1285+I1285</f>
        <v>60.062381455000001</v>
      </c>
    </row>
    <row r="1286" spans="1:10" x14ac:dyDescent="0.25">
      <c r="A1286" s="90"/>
      <c r="B1286" s="95"/>
      <c r="C1286" s="96" t="s">
        <v>158</v>
      </c>
      <c r="D1286" s="95"/>
      <c r="E1286" s="94"/>
      <c r="F1286" s="97"/>
      <c r="G1286" s="94">
        <f>G1285*0.305</f>
        <v>12.414226343775001</v>
      </c>
      <c r="H1286" s="94">
        <f>H1285*0.305</f>
        <v>5.9047999999999998</v>
      </c>
      <c r="I1286" s="94">
        <f>I1285*0.305</f>
        <v>0</v>
      </c>
      <c r="J1286" s="94">
        <f>G1286+H1286+I1286</f>
        <v>18.319026343775</v>
      </c>
    </row>
    <row r="1287" spans="1:10" x14ac:dyDescent="0.25">
      <c r="A1287" s="90"/>
      <c r="B1287" s="95"/>
      <c r="C1287" s="96" t="s">
        <v>159</v>
      </c>
      <c r="D1287" s="95"/>
      <c r="E1287" s="94"/>
      <c r="F1287" s="97"/>
      <c r="G1287" s="94">
        <f>SUM(G1285:G1286)</f>
        <v>53.116607798775</v>
      </c>
      <c r="H1287" s="94">
        <f>SUM(H1285:H1286)</f>
        <v>25.264800000000001</v>
      </c>
      <c r="I1287" s="94">
        <f>SUM(I1285:I1286)</f>
        <v>0</v>
      </c>
      <c r="J1287" s="94">
        <f>G1287+H1287+I1287</f>
        <v>78.381407798775001</v>
      </c>
    </row>
    <row r="1288" spans="1:10" x14ac:dyDescent="0.25">
      <c r="A1288" s="107"/>
      <c r="B1288" s="95"/>
      <c r="C1288" s="96"/>
      <c r="D1288" s="95"/>
      <c r="E1288" s="94"/>
      <c r="F1288" s="97"/>
      <c r="G1288" s="94"/>
      <c r="H1288" s="94"/>
      <c r="I1288" s="94"/>
      <c r="J1288" s="94"/>
    </row>
    <row r="1289" spans="1:10" ht="31.5" x14ac:dyDescent="0.25">
      <c r="A1289" s="84"/>
      <c r="B1289" s="85"/>
      <c r="C1289" s="86" t="s">
        <v>808</v>
      </c>
      <c r="D1289" s="87" t="s">
        <v>178</v>
      </c>
      <c r="E1289" s="88"/>
      <c r="F1289" s="89"/>
      <c r="G1289" s="88"/>
      <c r="H1289" s="88"/>
      <c r="I1289" s="88"/>
      <c r="J1289" s="88"/>
    </row>
    <row r="1290" spans="1:10" ht="31.5" x14ac:dyDescent="0.25">
      <c r="A1290" s="90"/>
      <c r="B1290" s="91" t="s">
        <v>797</v>
      </c>
      <c r="C1290" s="92" t="s">
        <v>798</v>
      </c>
      <c r="D1290" s="91" t="s">
        <v>178</v>
      </c>
      <c r="E1290" s="124">
        <v>2.17</v>
      </c>
      <c r="F1290" s="93" t="s">
        <v>196</v>
      </c>
      <c r="G1290" s="94"/>
      <c r="H1290" s="94">
        <f>E1290*F1290</f>
        <v>2.17</v>
      </c>
      <c r="I1290" s="94"/>
      <c r="J1290" s="94">
        <f>G1290+H1290+I1290</f>
        <v>2.17</v>
      </c>
    </row>
    <row r="1291" spans="1:10" ht="47.25" x14ac:dyDescent="0.25">
      <c r="A1291" s="90"/>
      <c r="B1291" s="91" t="s">
        <v>799</v>
      </c>
      <c r="C1291" s="92" t="s">
        <v>800</v>
      </c>
      <c r="D1291" s="91" t="s">
        <v>178</v>
      </c>
      <c r="E1291" s="124">
        <v>1.1200000000000001</v>
      </c>
      <c r="F1291" s="93" t="s">
        <v>196</v>
      </c>
      <c r="G1291" s="94"/>
      <c r="H1291" s="94">
        <f>E1291*F1291</f>
        <v>1.1200000000000001</v>
      </c>
      <c r="I1291" s="94"/>
      <c r="J1291" s="94">
        <f>G1291+H1291+I1291</f>
        <v>1.1200000000000001</v>
      </c>
    </row>
    <row r="1292" spans="1:10" x14ac:dyDescent="0.25">
      <c r="A1292" s="90"/>
      <c r="B1292" s="91" t="s">
        <v>801</v>
      </c>
      <c r="C1292" s="92" t="s">
        <v>802</v>
      </c>
      <c r="D1292" s="91" t="s">
        <v>178</v>
      </c>
      <c r="E1292" s="124">
        <v>5.12</v>
      </c>
      <c r="F1292" s="131">
        <v>2</v>
      </c>
      <c r="G1292" s="94"/>
      <c r="H1292" s="94">
        <f>E1292*F1292</f>
        <v>10.24</v>
      </c>
      <c r="I1292" s="94"/>
      <c r="J1292" s="94">
        <f>G1292+H1292+I1292</f>
        <v>10.24</v>
      </c>
    </row>
    <row r="1293" spans="1:10" x14ac:dyDescent="0.25">
      <c r="A1293" s="90"/>
      <c r="B1293" s="91" t="s">
        <v>169</v>
      </c>
      <c r="C1293" s="92" t="s">
        <v>168</v>
      </c>
      <c r="D1293" s="91" t="s">
        <v>154</v>
      </c>
      <c r="E1293" s="124">
        <v>8.92</v>
      </c>
      <c r="F1293" s="97" t="s">
        <v>810</v>
      </c>
      <c r="G1293" s="94">
        <f>E1293*F1293</f>
        <v>3.4788000000000001</v>
      </c>
      <c r="H1293" s="94"/>
      <c r="I1293" s="94"/>
      <c r="J1293" s="94">
        <f>G1293+H1293+I1293</f>
        <v>3.4788000000000001</v>
      </c>
    </row>
    <row r="1294" spans="1:10" x14ac:dyDescent="0.25">
      <c r="A1294" s="90"/>
      <c r="B1294" s="95" t="s">
        <v>162</v>
      </c>
      <c r="C1294" s="96" t="s">
        <v>163</v>
      </c>
      <c r="D1294" s="95" t="s">
        <v>154</v>
      </c>
      <c r="E1294" s="125">
        <v>12.69</v>
      </c>
      <c r="F1294" s="97">
        <v>0.51400000000000001</v>
      </c>
      <c r="G1294" s="94">
        <f>E1294*F1294</f>
        <v>6.5226600000000001</v>
      </c>
      <c r="H1294" s="94"/>
      <c r="I1294" s="94"/>
      <c r="J1294" s="94">
        <f>G1294+H1294+I1294</f>
        <v>6.5226600000000001</v>
      </c>
    </row>
    <row r="1295" spans="1:10" x14ac:dyDescent="0.25">
      <c r="A1295" s="90"/>
      <c r="B1295" s="95"/>
      <c r="C1295" s="96" t="s">
        <v>155</v>
      </c>
      <c r="D1295" s="95"/>
      <c r="E1295" s="94">
        <v>0</v>
      </c>
      <c r="F1295" s="97">
        <v>1.6535</v>
      </c>
      <c r="G1295" s="94">
        <f>SUM(G1293:G1294)*F1295</f>
        <v>16.53741411</v>
      </c>
      <c r="H1295" s="94"/>
      <c r="I1295" s="94"/>
      <c r="J1295" s="94">
        <v>0</v>
      </c>
    </row>
    <row r="1296" spans="1:10" x14ac:dyDescent="0.25">
      <c r="A1296" s="90"/>
      <c r="B1296" s="95"/>
      <c r="C1296" s="96" t="s">
        <v>156</v>
      </c>
      <c r="D1296" s="95"/>
      <c r="E1296" s="94">
        <v>0</v>
      </c>
      <c r="F1296" s="97">
        <v>0.68989999999999996</v>
      </c>
      <c r="G1296" s="94">
        <v>0</v>
      </c>
      <c r="H1296" s="94"/>
      <c r="I1296" s="94"/>
      <c r="J1296" s="94">
        <v>0</v>
      </c>
    </row>
    <row r="1297" spans="1:10" x14ac:dyDescent="0.25">
      <c r="A1297" s="90"/>
      <c r="B1297" s="95"/>
      <c r="C1297" s="96" t="s">
        <v>157</v>
      </c>
      <c r="D1297" s="95"/>
      <c r="E1297" s="94"/>
      <c r="F1297" s="97"/>
      <c r="G1297" s="94">
        <f>SUM(G1290:G1296)</f>
        <v>26.538874110000002</v>
      </c>
      <c r="H1297" s="94">
        <f>SUM(H1290:H1296)</f>
        <v>13.530000000000001</v>
      </c>
      <c r="I1297" s="94">
        <f>SUM(I1290:I1296)</f>
        <v>0</v>
      </c>
      <c r="J1297" s="94">
        <f>G1297+H1297+I1297</f>
        <v>40.068874110000003</v>
      </c>
    </row>
    <row r="1298" spans="1:10" x14ac:dyDescent="0.25">
      <c r="A1298" s="90"/>
      <c r="B1298" s="95"/>
      <c r="C1298" s="96" t="s">
        <v>158</v>
      </c>
      <c r="D1298" s="95"/>
      <c r="E1298" s="94"/>
      <c r="F1298" s="97"/>
      <c r="G1298" s="94">
        <f>G1297*0.305</f>
        <v>8.0943566035500005</v>
      </c>
      <c r="H1298" s="94">
        <f>H1297*0.305</f>
        <v>4.1266500000000006</v>
      </c>
      <c r="I1298" s="94">
        <f>I1297*0.305</f>
        <v>0</v>
      </c>
      <c r="J1298" s="94">
        <f>G1298+H1298+I1298</f>
        <v>12.221006603550002</v>
      </c>
    </row>
    <row r="1299" spans="1:10" x14ac:dyDescent="0.25">
      <c r="A1299" s="90"/>
      <c r="B1299" s="95"/>
      <c r="C1299" s="96" t="s">
        <v>159</v>
      </c>
      <c r="D1299" s="95"/>
      <c r="E1299" s="94"/>
      <c r="F1299" s="97"/>
      <c r="G1299" s="94">
        <f>SUM(G1297:G1298)</f>
        <v>34.633230713550006</v>
      </c>
      <c r="H1299" s="94">
        <f>SUM(H1297:H1298)</f>
        <v>17.656650000000003</v>
      </c>
      <c r="I1299" s="94">
        <f>SUM(I1297:I1298)</f>
        <v>0</v>
      </c>
      <c r="J1299" s="94">
        <f>G1299+H1299+I1299</f>
        <v>52.289880713550005</v>
      </c>
    </row>
    <row r="1300" spans="1:10" x14ac:dyDescent="0.25">
      <c r="A1300" s="107"/>
      <c r="B1300" s="95"/>
      <c r="C1300" s="96"/>
      <c r="D1300" s="95"/>
      <c r="E1300" s="94"/>
      <c r="F1300" s="97"/>
      <c r="G1300" s="94"/>
      <c r="H1300" s="94"/>
      <c r="I1300" s="94"/>
      <c r="J1300" s="94"/>
    </row>
    <row r="1301" spans="1:10" ht="31.5" x14ac:dyDescent="0.25">
      <c r="A1301" s="84"/>
      <c r="B1301" s="85"/>
      <c r="C1301" s="86" t="s">
        <v>809</v>
      </c>
      <c r="D1301" s="87" t="s">
        <v>178</v>
      </c>
      <c r="E1301" s="88"/>
      <c r="F1301" s="89"/>
      <c r="G1301" s="88"/>
      <c r="H1301" s="88"/>
      <c r="I1301" s="88"/>
      <c r="J1301" s="88"/>
    </row>
    <row r="1302" spans="1:10" ht="31.5" x14ac:dyDescent="0.25">
      <c r="A1302" s="90"/>
      <c r="B1302" s="91" t="s">
        <v>797</v>
      </c>
      <c r="C1302" s="92" t="s">
        <v>798</v>
      </c>
      <c r="D1302" s="91" t="s">
        <v>178</v>
      </c>
      <c r="E1302" s="124">
        <v>2.17</v>
      </c>
      <c r="F1302" s="93" t="s">
        <v>196</v>
      </c>
      <c r="G1302" s="94"/>
      <c r="H1302" s="94">
        <f>E1302*F1302</f>
        <v>2.17</v>
      </c>
      <c r="I1302" s="94"/>
      <c r="J1302" s="94">
        <f>G1302+H1302+I1302</f>
        <v>2.17</v>
      </c>
    </row>
    <row r="1303" spans="1:10" ht="47.25" x14ac:dyDescent="0.25">
      <c r="A1303" s="90"/>
      <c r="B1303" s="91" t="s">
        <v>799</v>
      </c>
      <c r="C1303" s="92" t="s">
        <v>800</v>
      </c>
      <c r="D1303" s="91" t="s">
        <v>178</v>
      </c>
      <c r="E1303" s="124">
        <v>1.1200000000000001</v>
      </c>
      <c r="F1303" s="93" t="s">
        <v>196</v>
      </c>
      <c r="G1303" s="94"/>
      <c r="H1303" s="94">
        <f>E1303*F1303</f>
        <v>1.1200000000000001</v>
      </c>
      <c r="I1303" s="94"/>
      <c r="J1303" s="94">
        <f>G1303+H1303+I1303</f>
        <v>1.1200000000000001</v>
      </c>
    </row>
    <row r="1304" spans="1:10" x14ac:dyDescent="0.25">
      <c r="A1304" s="90"/>
      <c r="B1304" s="91" t="s">
        <v>801</v>
      </c>
      <c r="C1304" s="92" t="s">
        <v>802</v>
      </c>
      <c r="D1304" s="91" t="s">
        <v>178</v>
      </c>
      <c r="E1304" s="124">
        <v>5.12</v>
      </c>
      <c r="F1304" s="131">
        <v>3</v>
      </c>
      <c r="G1304" s="94"/>
      <c r="H1304" s="94">
        <f>E1304*F1304</f>
        <v>15.36</v>
      </c>
      <c r="I1304" s="94"/>
      <c r="J1304" s="94">
        <f>G1304+H1304+I1304</f>
        <v>15.36</v>
      </c>
    </row>
    <row r="1305" spans="1:10" x14ac:dyDescent="0.25">
      <c r="A1305" s="90"/>
      <c r="B1305" s="91" t="s">
        <v>169</v>
      </c>
      <c r="C1305" s="92" t="s">
        <v>168</v>
      </c>
      <c r="D1305" s="91" t="s">
        <v>154</v>
      </c>
      <c r="E1305" s="124">
        <v>8.92</v>
      </c>
      <c r="F1305" s="97" t="s">
        <v>811</v>
      </c>
      <c r="G1305" s="94">
        <f>E1305*F1305</f>
        <v>4.9506000000000006</v>
      </c>
      <c r="H1305" s="94"/>
      <c r="I1305" s="94"/>
      <c r="J1305" s="94">
        <f>G1305+H1305+I1305</f>
        <v>4.9506000000000006</v>
      </c>
    </row>
    <row r="1306" spans="1:10" x14ac:dyDescent="0.25">
      <c r="A1306" s="90"/>
      <c r="B1306" s="95" t="s">
        <v>162</v>
      </c>
      <c r="C1306" s="96" t="s">
        <v>163</v>
      </c>
      <c r="D1306" s="95" t="s">
        <v>154</v>
      </c>
      <c r="E1306" s="125">
        <v>12.69</v>
      </c>
      <c r="F1306" s="97">
        <v>0.67900000000000005</v>
      </c>
      <c r="G1306" s="94">
        <f>E1306*F1306</f>
        <v>8.6165099999999999</v>
      </c>
      <c r="H1306" s="94"/>
      <c r="I1306" s="94"/>
      <c r="J1306" s="94">
        <f>G1306+H1306+I1306</f>
        <v>8.6165099999999999</v>
      </c>
    </row>
    <row r="1307" spans="1:10" x14ac:dyDescent="0.25">
      <c r="A1307" s="90"/>
      <c r="B1307" s="95"/>
      <c r="C1307" s="96" t="s">
        <v>155</v>
      </c>
      <c r="D1307" s="95"/>
      <c r="E1307" s="94">
        <v>0</v>
      </c>
      <c r="F1307" s="97">
        <v>1.6535</v>
      </c>
      <c r="G1307" s="94">
        <f>SUM(G1305:G1306)*F1307</f>
        <v>22.433216384999998</v>
      </c>
      <c r="H1307" s="94"/>
      <c r="I1307" s="94"/>
      <c r="J1307" s="94">
        <v>0</v>
      </c>
    </row>
    <row r="1308" spans="1:10" x14ac:dyDescent="0.25">
      <c r="A1308" s="90"/>
      <c r="B1308" s="95"/>
      <c r="C1308" s="96" t="s">
        <v>156</v>
      </c>
      <c r="D1308" s="95"/>
      <c r="E1308" s="94">
        <v>0</v>
      </c>
      <c r="F1308" s="97">
        <v>0.68989999999999996</v>
      </c>
      <c r="G1308" s="94">
        <v>0</v>
      </c>
      <c r="H1308" s="94"/>
      <c r="I1308" s="94"/>
      <c r="J1308" s="94">
        <v>0</v>
      </c>
    </row>
    <row r="1309" spans="1:10" x14ac:dyDescent="0.25">
      <c r="A1309" s="90"/>
      <c r="B1309" s="95"/>
      <c r="C1309" s="96" t="s">
        <v>157</v>
      </c>
      <c r="D1309" s="95"/>
      <c r="E1309" s="94"/>
      <c r="F1309" s="97"/>
      <c r="G1309" s="94">
        <f>SUM(G1302:G1308)</f>
        <v>36.000326384999994</v>
      </c>
      <c r="H1309" s="94">
        <f>SUM(H1302:H1308)</f>
        <v>18.649999999999999</v>
      </c>
      <c r="I1309" s="94">
        <f>SUM(I1302:I1308)</f>
        <v>0</v>
      </c>
      <c r="J1309" s="94">
        <f>G1309+H1309+I1309</f>
        <v>54.650326384999993</v>
      </c>
    </row>
    <row r="1310" spans="1:10" x14ac:dyDescent="0.25">
      <c r="A1310" s="90"/>
      <c r="B1310" s="95"/>
      <c r="C1310" s="96" t="s">
        <v>158</v>
      </c>
      <c r="D1310" s="95"/>
      <c r="E1310" s="94"/>
      <c r="F1310" s="97"/>
      <c r="G1310" s="94">
        <f>G1309*0.305</f>
        <v>10.980099547424999</v>
      </c>
      <c r="H1310" s="94">
        <f>H1309*0.305</f>
        <v>5.6882499999999991</v>
      </c>
      <c r="I1310" s="94">
        <f>I1309*0.305</f>
        <v>0</v>
      </c>
      <c r="J1310" s="94">
        <f>G1310+H1310+I1310</f>
        <v>16.668349547424999</v>
      </c>
    </row>
    <row r="1311" spans="1:10" x14ac:dyDescent="0.25">
      <c r="A1311" s="90"/>
      <c r="B1311" s="95"/>
      <c r="C1311" s="96" t="s">
        <v>159</v>
      </c>
      <c r="D1311" s="95"/>
      <c r="E1311" s="94"/>
      <c r="F1311" s="97"/>
      <c r="G1311" s="94">
        <f>SUM(G1309:G1310)</f>
        <v>46.980425932424993</v>
      </c>
      <c r="H1311" s="94">
        <f>SUM(H1309:H1310)</f>
        <v>24.338249999999999</v>
      </c>
      <c r="I1311" s="94">
        <f>SUM(I1309:I1310)</f>
        <v>0</v>
      </c>
      <c r="J1311" s="94">
        <f>G1311+H1311+I1311</f>
        <v>71.318675932424995</v>
      </c>
    </row>
    <row r="1312" spans="1:10" x14ac:dyDescent="0.25">
      <c r="A1312" s="107"/>
      <c r="B1312" s="95"/>
      <c r="C1312" s="96"/>
      <c r="D1312" s="95"/>
      <c r="E1312" s="94"/>
      <c r="F1312" s="97"/>
      <c r="G1312" s="94"/>
      <c r="H1312" s="94"/>
      <c r="I1312" s="94"/>
      <c r="J1312" s="94"/>
    </row>
    <row r="1313" spans="1:10" x14ac:dyDescent="0.25">
      <c r="A1313" s="84"/>
      <c r="B1313" s="85"/>
      <c r="C1313" s="86" t="s">
        <v>812</v>
      </c>
      <c r="D1313" s="87" t="s">
        <v>178</v>
      </c>
      <c r="E1313" s="88"/>
      <c r="F1313" s="89"/>
      <c r="G1313" s="88"/>
      <c r="H1313" s="88"/>
      <c r="I1313" s="88"/>
      <c r="J1313" s="88"/>
    </row>
    <row r="1314" spans="1:10" ht="47.25" x14ac:dyDescent="0.25">
      <c r="A1314" s="90"/>
      <c r="B1314" s="91" t="s">
        <v>668</v>
      </c>
      <c r="C1314" s="92" t="s">
        <v>669</v>
      </c>
      <c r="D1314" s="91" t="s">
        <v>184</v>
      </c>
      <c r="E1314" s="124">
        <v>1.22</v>
      </c>
      <c r="F1314" s="155">
        <v>12</v>
      </c>
      <c r="G1314" s="94"/>
      <c r="H1314" s="94">
        <f>E1314*F1314</f>
        <v>14.64</v>
      </c>
      <c r="I1314" s="94"/>
      <c r="J1314" s="94">
        <f>G1314+H1314+I1314</f>
        <v>14.64</v>
      </c>
    </row>
    <row r="1315" spans="1:10" x14ac:dyDescent="0.25">
      <c r="A1315" s="90"/>
      <c r="B1315" s="91" t="s">
        <v>637</v>
      </c>
      <c r="C1315" s="92" t="s">
        <v>638</v>
      </c>
      <c r="D1315" s="91" t="s">
        <v>184</v>
      </c>
      <c r="E1315" s="124">
        <v>2.36</v>
      </c>
      <c r="F1315" s="154">
        <v>4</v>
      </c>
      <c r="G1315" s="94"/>
      <c r="H1315" s="94">
        <f>E1315*F1315</f>
        <v>9.44</v>
      </c>
      <c r="I1315" s="94"/>
      <c r="J1315" s="94">
        <f>G1315+H1315+I1315</f>
        <v>9.44</v>
      </c>
    </row>
    <row r="1316" spans="1:10" ht="31.5" x14ac:dyDescent="0.25">
      <c r="A1316" s="90"/>
      <c r="B1316" s="91">
        <v>39272</v>
      </c>
      <c r="C1316" s="92" t="s">
        <v>821</v>
      </c>
      <c r="D1316" s="91" t="s">
        <v>178</v>
      </c>
      <c r="E1316" s="124">
        <v>1.83</v>
      </c>
      <c r="F1316" s="154">
        <v>2</v>
      </c>
      <c r="G1316" s="94"/>
      <c r="H1316" s="94">
        <f>E1316*F1316</f>
        <v>3.66</v>
      </c>
      <c r="I1316" s="94"/>
      <c r="J1316" s="94">
        <f>G1316+H1316+I1316</f>
        <v>3.66</v>
      </c>
    </row>
    <row r="1317" spans="1:10" x14ac:dyDescent="0.25">
      <c r="A1317" s="90"/>
      <c r="B1317" s="91">
        <v>1891</v>
      </c>
      <c r="C1317" s="92" t="s">
        <v>822</v>
      </c>
      <c r="D1317" s="91" t="s">
        <v>178</v>
      </c>
      <c r="E1317" s="124">
        <v>0.85</v>
      </c>
      <c r="F1317" s="154">
        <v>2</v>
      </c>
      <c r="G1317" s="94"/>
      <c r="H1317" s="94">
        <f t="shared" ref="H1317:H1320" si="8">E1317*F1317</f>
        <v>1.7</v>
      </c>
      <c r="I1317" s="94"/>
      <c r="J1317" s="94">
        <f t="shared" ref="J1317:J1320" si="9">G1317+H1317+I1317</f>
        <v>1.7</v>
      </c>
    </row>
    <row r="1318" spans="1:10" ht="31.5" x14ac:dyDescent="0.25">
      <c r="A1318" s="90"/>
      <c r="B1318" s="91" t="s">
        <v>307</v>
      </c>
      <c r="C1318" s="92" t="s">
        <v>308</v>
      </c>
      <c r="D1318" s="91" t="s">
        <v>178</v>
      </c>
      <c r="E1318" s="124">
        <v>1.68</v>
      </c>
      <c r="F1318" s="93" t="s">
        <v>196</v>
      </c>
      <c r="G1318" s="94"/>
      <c r="H1318" s="94">
        <f>E1318*F1318</f>
        <v>1.68</v>
      </c>
      <c r="I1318" s="94"/>
      <c r="J1318" s="94">
        <f>G1318+H1318+I1318</f>
        <v>1.68</v>
      </c>
    </row>
    <row r="1319" spans="1:10" x14ac:dyDescent="0.25">
      <c r="A1319" s="90"/>
      <c r="B1319" s="91">
        <v>39175</v>
      </c>
      <c r="C1319" s="92" t="s">
        <v>823</v>
      </c>
      <c r="D1319" s="91" t="s">
        <v>178</v>
      </c>
      <c r="E1319" s="124">
        <v>0.77</v>
      </c>
      <c r="F1319" s="154">
        <v>2</v>
      </c>
      <c r="G1319" s="94"/>
      <c r="H1319" s="94">
        <f t="shared" si="8"/>
        <v>1.54</v>
      </c>
      <c r="I1319" s="94"/>
      <c r="J1319" s="94">
        <f t="shared" si="9"/>
        <v>1.54</v>
      </c>
    </row>
    <row r="1320" spans="1:10" ht="31.5" x14ac:dyDescent="0.25">
      <c r="A1320" s="90"/>
      <c r="B1320" s="91">
        <v>39128</v>
      </c>
      <c r="C1320" s="92" t="s">
        <v>824</v>
      </c>
      <c r="D1320" s="91" t="s">
        <v>178</v>
      </c>
      <c r="E1320" s="124">
        <v>0.98</v>
      </c>
      <c r="F1320" s="154">
        <v>2</v>
      </c>
      <c r="G1320" s="94"/>
      <c r="H1320" s="94">
        <f t="shared" si="8"/>
        <v>1.96</v>
      </c>
      <c r="I1320" s="94"/>
      <c r="J1320" s="94">
        <f t="shared" si="9"/>
        <v>1.96</v>
      </c>
    </row>
    <row r="1321" spans="1:10" x14ac:dyDescent="0.25">
      <c r="A1321" s="90"/>
      <c r="B1321" s="91" t="s">
        <v>169</v>
      </c>
      <c r="C1321" s="92" t="s">
        <v>168</v>
      </c>
      <c r="D1321" s="91" t="s">
        <v>154</v>
      </c>
      <c r="E1321" s="124">
        <v>8.92</v>
      </c>
      <c r="F1321" s="97">
        <v>2</v>
      </c>
      <c r="G1321" s="94">
        <f>E1321*F1321</f>
        <v>17.84</v>
      </c>
      <c r="H1321" s="94"/>
      <c r="I1321" s="94"/>
      <c r="J1321" s="94">
        <f>G1321+H1321+I1321</f>
        <v>17.84</v>
      </c>
    </row>
    <row r="1322" spans="1:10" x14ac:dyDescent="0.25">
      <c r="A1322" s="90"/>
      <c r="B1322" s="95" t="s">
        <v>162</v>
      </c>
      <c r="C1322" s="96" t="s">
        <v>163</v>
      </c>
      <c r="D1322" s="95" t="s">
        <v>154</v>
      </c>
      <c r="E1322" s="125">
        <v>12.69</v>
      </c>
      <c r="F1322" s="97">
        <v>2</v>
      </c>
      <c r="G1322" s="94">
        <f>E1322*F1322</f>
        <v>25.38</v>
      </c>
      <c r="H1322" s="94"/>
      <c r="I1322" s="94"/>
      <c r="J1322" s="94">
        <f>G1322+H1322+I1322</f>
        <v>25.38</v>
      </c>
    </row>
    <row r="1323" spans="1:10" x14ac:dyDescent="0.25">
      <c r="A1323" s="90"/>
      <c r="B1323" s="95"/>
      <c r="C1323" s="96" t="s">
        <v>155</v>
      </c>
      <c r="D1323" s="95"/>
      <c r="E1323" s="94">
        <v>0</v>
      </c>
      <c r="F1323" s="97">
        <v>1.6535</v>
      </c>
      <c r="G1323" s="94">
        <f>SUM(G1321:G1322)*F1323</f>
        <v>71.464269999999999</v>
      </c>
      <c r="H1323" s="94"/>
      <c r="I1323" s="94"/>
      <c r="J1323" s="94">
        <v>0</v>
      </c>
    </row>
    <row r="1324" spans="1:10" x14ac:dyDescent="0.25">
      <c r="A1324" s="90"/>
      <c r="B1324" s="95"/>
      <c r="C1324" s="96" t="s">
        <v>156</v>
      </c>
      <c r="D1324" s="95"/>
      <c r="E1324" s="94">
        <v>0</v>
      </c>
      <c r="F1324" s="97">
        <v>0.68989999999999996</v>
      </c>
      <c r="G1324" s="94">
        <v>0</v>
      </c>
      <c r="H1324" s="94"/>
      <c r="I1324" s="94"/>
      <c r="J1324" s="94">
        <v>0</v>
      </c>
    </row>
    <row r="1325" spans="1:10" x14ac:dyDescent="0.25">
      <c r="A1325" s="90"/>
      <c r="B1325" s="95"/>
      <c r="C1325" s="96" t="s">
        <v>157</v>
      </c>
      <c r="D1325" s="95"/>
      <c r="E1325" s="94"/>
      <c r="F1325" s="97"/>
      <c r="G1325" s="94">
        <f>SUM(G1314:G1324)</f>
        <v>114.68427</v>
      </c>
      <c r="H1325" s="94">
        <f>SUM(H1314:H1324)</f>
        <v>34.619999999999997</v>
      </c>
      <c r="I1325" s="94">
        <f>SUM(I1314:I1324)</f>
        <v>0</v>
      </c>
      <c r="J1325" s="94">
        <f>G1325+H1325+I1325</f>
        <v>149.30427</v>
      </c>
    </row>
    <row r="1326" spans="1:10" x14ac:dyDescent="0.25">
      <c r="A1326" s="90"/>
      <c r="B1326" s="95"/>
      <c r="C1326" s="96" t="s">
        <v>158</v>
      </c>
      <c r="D1326" s="95"/>
      <c r="E1326" s="94"/>
      <c r="F1326" s="97"/>
      <c r="G1326" s="94">
        <f>G1325*0.305</f>
        <v>34.978702349999999</v>
      </c>
      <c r="H1326" s="94">
        <f>H1325*0.305</f>
        <v>10.559099999999999</v>
      </c>
      <c r="I1326" s="94">
        <f>I1325*0.305</f>
        <v>0</v>
      </c>
      <c r="J1326" s="94">
        <f>G1326+H1326+I1326</f>
        <v>45.53780235</v>
      </c>
    </row>
    <row r="1327" spans="1:10" x14ac:dyDescent="0.25">
      <c r="A1327" s="90"/>
      <c r="B1327" s="95"/>
      <c r="C1327" s="96" t="s">
        <v>159</v>
      </c>
      <c r="D1327" s="95"/>
      <c r="E1327" s="94"/>
      <c r="F1327" s="97"/>
      <c r="G1327" s="94">
        <f>SUM(G1325:G1326)</f>
        <v>149.66297234999999</v>
      </c>
      <c r="H1327" s="94">
        <f>SUM(H1325:H1326)</f>
        <v>45.179099999999998</v>
      </c>
      <c r="I1327" s="94">
        <f>SUM(I1325:I1326)</f>
        <v>0</v>
      </c>
      <c r="J1327" s="94">
        <f>G1327+H1327+I1327</f>
        <v>194.84207235</v>
      </c>
    </row>
    <row r="1328" spans="1:10" x14ac:dyDescent="0.25">
      <c r="A1328" s="107"/>
      <c r="B1328" s="95"/>
      <c r="C1328" s="96"/>
      <c r="D1328" s="95"/>
      <c r="E1328" s="94"/>
      <c r="F1328" s="97"/>
      <c r="G1328" s="94"/>
      <c r="H1328" s="94"/>
      <c r="I1328" s="94"/>
      <c r="J1328" s="94"/>
    </row>
    <row r="1329" spans="1:10" ht="31.5" x14ac:dyDescent="0.25">
      <c r="A1329" s="84"/>
      <c r="B1329" s="85"/>
      <c r="C1329" s="86" t="s">
        <v>813</v>
      </c>
      <c r="D1329" s="87" t="s">
        <v>178</v>
      </c>
      <c r="E1329" s="88"/>
      <c r="F1329" s="89"/>
      <c r="G1329" s="88"/>
      <c r="H1329" s="88"/>
      <c r="I1329" s="88"/>
      <c r="J1329" s="88"/>
    </row>
    <row r="1330" spans="1:10" ht="47.25" x14ac:dyDescent="0.25">
      <c r="A1330" s="90"/>
      <c r="B1330" s="91" t="s">
        <v>668</v>
      </c>
      <c r="C1330" s="92" t="s">
        <v>669</v>
      </c>
      <c r="D1330" s="91" t="s">
        <v>184</v>
      </c>
      <c r="E1330" s="124">
        <v>1.22</v>
      </c>
      <c r="F1330" s="155">
        <v>30</v>
      </c>
      <c r="G1330" s="94"/>
      <c r="H1330" s="94">
        <f>E1330*F1330</f>
        <v>36.6</v>
      </c>
      <c r="I1330" s="94"/>
      <c r="J1330" s="94">
        <f>G1330+H1330+I1330</f>
        <v>36.6</v>
      </c>
    </row>
    <row r="1331" spans="1:10" x14ac:dyDescent="0.25">
      <c r="A1331" s="90"/>
      <c r="B1331" s="91" t="s">
        <v>637</v>
      </c>
      <c r="C1331" s="92" t="s">
        <v>638</v>
      </c>
      <c r="D1331" s="91" t="s">
        <v>184</v>
      </c>
      <c r="E1331" s="124">
        <v>2.36</v>
      </c>
      <c r="F1331" s="155">
        <v>10</v>
      </c>
      <c r="G1331" s="94"/>
      <c r="H1331" s="94">
        <f>E1331*F1331</f>
        <v>23.599999999999998</v>
      </c>
      <c r="I1331" s="94"/>
      <c r="J1331" s="94">
        <f>G1331+H1331+I1331</f>
        <v>23.599999999999998</v>
      </c>
    </row>
    <row r="1332" spans="1:10" ht="31.5" x14ac:dyDescent="0.25">
      <c r="A1332" s="90"/>
      <c r="B1332" s="91">
        <v>39272</v>
      </c>
      <c r="C1332" s="92" t="s">
        <v>821</v>
      </c>
      <c r="D1332" s="91" t="s">
        <v>178</v>
      </c>
      <c r="E1332" s="124">
        <v>1.83</v>
      </c>
      <c r="F1332" s="154">
        <v>2</v>
      </c>
      <c r="G1332" s="94"/>
      <c r="H1332" s="94">
        <f>E1332*F1332</f>
        <v>3.66</v>
      </c>
      <c r="I1332" s="94"/>
      <c r="J1332" s="94">
        <f>G1332+H1332+I1332</f>
        <v>3.66</v>
      </c>
    </row>
    <row r="1333" spans="1:10" x14ac:dyDescent="0.25">
      <c r="A1333" s="90"/>
      <c r="B1333" s="91">
        <v>1891</v>
      </c>
      <c r="C1333" s="92" t="s">
        <v>822</v>
      </c>
      <c r="D1333" s="91" t="s">
        <v>178</v>
      </c>
      <c r="E1333" s="124">
        <v>0.85</v>
      </c>
      <c r="F1333" s="154">
        <v>2</v>
      </c>
      <c r="G1333" s="94"/>
      <c r="H1333" s="94">
        <f t="shared" ref="H1333" si="10">E1333*F1333</f>
        <v>1.7</v>
      </c>
      <c r="I1333" s="94"/>
      <c r="J1333" s="94">
        <f t="shared" ref="J1333" si="11">G1333+H1333+I1333</f>
        <v>1.7</v>
      </c>
    </row>
    <row r="1334" spans="1:10" ht="31.5" x14ac:dyDescent="0.25">
      <c r="A1334" s="90"/>
      <c r="B1334" s="91" t="s">
        <v>307</v>
      </c>
      <c r="C1334" s="92" t="s">
        <v>308</v>
      </c>
      <c r="D1334" s="91" t="s">
        <v>178</v>
      </c>
      <c r="E1334" s="124">
        <v>1.68</v>
      </c>
      <c r="F1334" s="93" t="s">
        <v>196</v>
      </c>
      <c r="G1334" s="94"/>
      <c r="H1334" s="94">
        <f>E1334*F1334</f>
        <v>1.68</v>
      </c>
      <c r="I1334" s="94"/>
      <c r="J1334" s="94">
        <f>G1334+H1334+I1334</f>
        <v>1.68</v>
      </c>
    </row>
    <row r="1335" spans="1:10" x14ac:dyDescent="0.25">
      <c r="A1335" s="90"/>
      <c r="B1335" s="91">
        <v>39175</v>
      </c>
      <c r="C1335" s="92" t="s">
        <v>823</v>
      </c>
      <c r="D1335" s="91" t="s">
        <v>178</v>
      </c>
      <c r="E1335" s="124">
        <v>0.77</v>
      </c>
      <c r="F1335" s="154">
        <v>2</v>
      </c>
      <c r="G1335" s="94"/>
      <c r="H1335" s="94">
        <f t="shared" ref="H1335:H1336" si="12">E1335*F1335</f>
        <v>1.54</v>
      </c>
      <c r="I1335" s="94"/>
      <c r="J1335" s="94">
        <f t="shared" ref="J1335:J1336" si="13">G1335+H1335+I1335</f>
        <v>1.54</v>
      </c>
    </row>
    <row r="1336" spans="1:10" ht="31.5" x14ac:dyDescent="0.25">
      <c r="A1336" s="90"/>
      <c r="B1336" s="91">
        <v>39128</v>
      </c>
      <c r="C1336" s="92" t="s">
        <v>824</v>
      </c>
      <c r="D1336" s="91" t="s">
        <v>178</v>
      </c>
      <c r="E1336" s="124">
        <v>0.98</v>
      </c>
      <c r="F1336" s="154">
        <v>7</v>
      </c>
      <c r="G1336" s="94"/>
      <c r="H1336" s="94">
        <f t="shared" si="12"/>
        <v>6.8599999999999994</v>
      </c>
      <c r="I1336" s="94"/>
      <c r="J1336" s="94">
        <f t="shared" si="13"/>
        <v>6.8599999999999994</v>
      </c>
    </row>
    <row r="1337" spans="1:10" x14ac:dyDescent="0.25">
      <c r="A1337" s="90"/>
      <c r="B1337" s="91" t="s">
        <v>169</v>
      </c>
      <c r="C1337" s="92" t="s">
        <v>168</v>
      </c>
      <c r="D1337" s="91" t="s">
        <v>154</v>
      </c>
      <c r="E1337" s="124">
        <v>8.92</v>
      </c>
      <c r="F1337" s="97">
        <v>4</v>
      </c>
      <c r="G1337" s="94">
        <f>E1337*F1337</f>
        <v>35.68</v>
      </c>
      <c r="H1337" s="94"/>
      <c r="I1337" s="94"/>
      <c r="J1337" s="94">
        <f>G1337+H1337+I1337</f>
        <v>35.68</v>
      </c>
    </row>
    <row r="1338" spans="1:10" x14ac:dyDescent="0.25">
      <c r="A1338" s="90"/>
      <c r="B1338" s="95" t="s">
        <v>162</v>
      </c>
      <c r="C1338" s="96" t="s">
        <v>163</v>
      </c>
      <c r="D1338" s="95" t="s">
        <v>154</v>
      </c>
      <c r="E1338" s="125">
        <v>12.69</v>
      </c>
      <c r="F1338" s="97">
        <v>4</v>
      </c>
      <c r="G1338" s="94">
        <f>E1338*F1338</f>
        <v>50.76</v>
      </c>
      <c r="H1338" s="94"/>
      <c r="I1338" s="94"/>
      <c r="J1338" s="94">
        <f>G1338+H1338+I1338</f>
        <v>50.76</v>
      </c>
    </row>
    <row r="1339" spans="1:10" x14ac:dyDescent="0.25">
      <c r="A1339" s="90"/>
      <c r="B1339" s="95"/>
      <c r="C1339" s="96" t="s">
        <v>155</v>
      </c>
      <c r="D1339" s="95"/>
      <c r="E1339" s="94">
        <v>0</v>
      </c>
      <c r="F1339" s="97">
        <v>1.6535</v>
      </c>
      <c r="G1339" s="94">
        <f>SUM(G1337:G1338)*F1339</f>
        <v>142.92854</v>
      </c>
      <c r="H1339" s="94"/>
      <c r="I1339" s="94"/>
      <c r="J1339" s="94">
        <v>0</v>
      </c>
    </row>
    <row r="1340" spans="1:10" x14ac:dyDescent="0.25">
      <c r="A1340" s="90"/>
      <c r="B1340" s="95"/>
      <c r="C1340" s="96" t="s">
        <v>156</v>
      </c>
      <c r="D1340" s="95"/>
      <c r="E1340" s="94">
        <v>0</v>
      </c>
      <c r="F1340" s="97">
        <v>0.68989999999999996</v>
      </c>
      <c r="G1340" s="94">
        <v>0</v>
      </c>
      <c r="H1340" s="94"/>
      <c r="I1340" s="94"/>
      <c r="J1340" s="94">
        <v>0</v>
      </c>
    </row>
    <row r="1341" spans="1:10" x14ac:dyDescent="0.25">
      <c r="A1341" s="90"/>
      <c r="B1341" s="95"/>
      <c r="C1341" s="96" t="s">
        <v>157</v>
      </c>
      <c r="D1341" s="95"/>
      <c r="E1341" s="94"/>
      <c r="F1341" s="97"/>
      <c r="G1341" s="94">
        <f>SUM(G1330:G1340)</f>
        <v>229.36854</v>
      </c>
      <c r="H1341" s="94">
        <f>SUM(H1330:H1340)</f>
        <v>75.640000000000015</v>
      </c>
      <c r="I1341" s="94">
        <f>SUM(I1330:I1340)</f>
        <v>0</v>
      </c>
      <c r="J1341" s="94">
        <f>G1341+H1341+I1341</f>
        <v>305.00854000000004</v>
      </c>
    </row>
    <row r="1342" spans="1:10" x14ac:dyDescent="0.25">
      <c r="A1342" s="90"/>
      <c r="B1342" s="95"/>
      <c r="C1342" s="96" t="s">
        <v>158</v>
      </c>
      <c r="D1342" s="95"/>
      <c r="E1342" s="94"/>
      <c r="F1342" s="97"/>
      <c r="G1342" s="94">
        <f>G1341*0.305</f>
        <v>69.957404699999998</v>
      </c>
      <c r="H1342" s="94">
        <f>H1341*0.305</f>
        <v>23.070200000000003</v>
      </c>
      <c r="I1342" s="94">
        <f>I1341*0.305</f>
        <v>0</v>
      </c>
      <c r="J1342" s="94">
        <f>G1342+H1342+I1342</f>
        <v>93.027604699999998</v>
      </c>
    </row>
    <row r="1343" spans="1:10" x14ac:dyDescent="0.25">
      <c r="A1343" s="90"/>
      <c r="B1343" s="95"/>
      <c r="C1343" s="96" t="s">
        <v>159</v>
      </c>
      <c r="D1343" s="95"/>
      <c r="E1343" s="94"/>
      <c r="F1343" s="97"/>
      <c r="G1343" s="94">
        <f>SUM(G1341:G1342)</f>
        <v>299.32594469999998</v>
      </c>
      <c r="H1343" s="94">
        <f>SUM(H1341:H1342)</f>
        <v>98.710200000000015</v>
      </c>
      <c r="I1343" s="94">
        <f>SUM(I1341:I1342)</f>
        <v>0</v>
      </c>
      <c r="J1343" s="94">
        <f>G1343+H1343+I1343</f>
        <v>398.03614470000002</v>
      </c>
    </row>
    <row r="1344" spans="1:10" x14ac:dyDescent="0.25">
      <c r="A1344" s="107"/>
      <c r="B1344" s="95"/>
      <c r="C1344" s="96"/>
      <c r="D1344" s="95"/>
      <c r="E1344" s="94"/>
      <c r="F1344" s="97"/>
      <c r="G1344" s="94"/>
      <c r="H1344" s="94"/>
      <c r="I1344" s="94"/>
      <c r="J1344" s="94"/>
    </row>
    <row r="1345" spans="1:10" ht="31.5" x14ac:dyDescent="0.25">
      <c r="A1345" s="84"/>
      <c r="B1345" s="85"/>
      <c r="C1345" s="86" t="s">
        <v>814</v>
      </c>
      <c r="D1345" s="87" t="s">
        <v>178</v>
      </c>
      <c r="E1345" s="88"/>
      <c r="F1345" s="89"/>
      <c r="G1345" s="88"/>
      <c r="H1345" s="88"/>
      <c r="I1345" s="88"/>
      <c r="J1345" s="88"/>
    </row>
    <row r="1346" spans="1:10" ht="47.25" x14ac:dyDescent="0.25">
      <c r="A1346" s="90"/>
      <c r="B1346" s="91" t="s">
        <v>668</v>
      </c>
      <c r="C1346" s="92" t="s">
        <v>669</v>
      </c>
      <c r="D1346" s="91" t="s">
        <v>184</v>
      </c>
      <c r="E1346" s="124">
        <v>1.22</v>
      </c>
      <c r="F1346" s="155">
        <v>60</v>
      </c>
      <c r="G1346" s="94"/>
      <c r="H1346" s="94">
        <f>E1346*F1346</f>
        <v>73.2</v>
      </c>
      <c r="I1346" s="94"/>
      <c r="J1346" s="94">
        <f>G1346+H1346+I1346</f>
        <v>73.2</v>
      </c>
    </row>
    <row r="1347" spans="1:10" x14ac:dyDescent="0.25">
      <c r="A1347" s="90"/>
      <c r="B1347" s="91" t="s">
        <v>637</v>
      </c>
      <c r="C1347" s="92" t="s">
        <v>638</v>
      </c>
      <c r="D1347" s="91" t="s">
        <v>184</v>
      </c>
      <c r="E1347" s="124">
        <v>2.36</v>
      </c>
      <c r="F1347" s="155">
        <v>20</v>
      </c>
      <c r="G1347" s="94"/>
      <c r="H1347" s="94">
        <f>E1347*F1347</f>
        <v>47.199999999999996</v>
      </c>
      <c r="I1347" s="94"/>
      <c r="J1347" s="94">
        <f>G1347+H1347+I1347</f>
        <v>47.199999999999996</v>
      </c>
    </row>
    <row r="1348" spans="1:10" ht="31.5" x14ac:dyDescent="0.25">
      <c r="A1348" s="90"/>
      <c r="B1348" s="91">
        <v>39272</v>
      </c>
      <c r="C1348" s="92" t="s">
        <v>821</v>
      </c>
      <c r="D1348" s="91" t="s">
        <v>178</v>
      </c>
      <c r="E1348" s="124">
        <v>1.83</v>
      </c>
      <c r="F1348" s="154">
        <v>2</v>
      </c>
      <c r="G1348" s="94"/>
      <c r="H1348" s="94">
        <f>E1348*F1348</f>
        <v>3.66</v>
      </c>
      <c r="I1348" s="94"/>
      <c r="J1348" s="94">
        <f>G1348+H1348+I1348</f>
        <v>3.66</v>
      </c>
    </row>
    <row r="1349" spans="1:10" x14ac:dyDescent="0.25">
      <c r="A1349" s="90"/>
      <c r="B1349" s="91">
        <v>1891</v>
      </c>
      <c r="C1349" s="92" t="s">
        <v>822</v>
      </c>
      <c r="D1349" s="91" t="s">
        <v>178</v>
      </c>
      <c r="E1349" s="124">
        <v>0.85</v>
      </c>
      <c r="F1349" s="154">
        <v>5</v>
      </c>
      <c r="G1349" s="94"/>
      <c r="H1349" s="94">
        <f t="shared" ref="H1349" si="14">E1349*F1349</f>
        <v>4.25</v>
      </c>
      <c r="I1349" s="94"/>
      <c r="J1349" s="94">
        <f t="shared" ref="J1349" si="15">G1349+H1349+I1349</f>
        <v>4.25</v>
      </c>
    </row>
    <row r="1350" spans="1:10" ht="31.5" x14ac:dyDescent="0.25">
      <c r="A1350" s="90"/>
      <c r="B1350" s="91" t="s">
        <v>307</v>
      </c>
      <c r="C1350" s="92" t="s">
        <v>308</v>
      </c>
      <c r="D1350" s="91" t="s">
        <v>178</v>
      </c>
      <c r="E1350" s="124">
        <v>1.68</v>
      </c>
      <c r="F1350" s="93" t="s">
        <v>196</v>
      </c>
      <c r="G1350" s="94"/>
      <c r="H1350" s="94">
        <f>E1350*F1350</f>
        <v>1.68</v>
      </c>
      <c r="I1350" s="94"/>
      <c r="J1350" s="94">
        <f>G1350+H1350+I1350</f>
        <v>1.68</v>
      </c>
    </row>
    <row r="1351" spans="1:10" x14ac:dyDescent="0.25">
      <c r="A1351" s="90"/>
      <c r="B1351" s="91">
        <v>39175</v>
      </c>
      <c r="C1351" s="92" t="s">
        <v>823</v>
      </c>
      <c r="D1351" s="91" t="s">
        <v>178</v>
      </c>
      <c r="E1351" s="124">
        <v>0.77</v>
      </c>
      <c r="F1351" s="154">
        <v>2</v>
      </c>
      <c r="G1351" s="94"/>
      <c r="H1351" s="94">
        <f t="shared" ref="H1351:H1352" si="16">E1351*F1351</f>
        <v>1.54</v>
      </c>
      <c r="I1351" s="94"/>
      <c r="J1351" s="94">
        <f t="shared" ref="J1351:J1352" si="17">G1351+H1351+I1351</f>
        <v>1.54</v>
      </c>
    </row>
    <row r="1352" spans="1:10" ht="31.5" x14ac:dyDescent="0.25">
      <c r="A1352" s="90"/>
      <c r="B1352" s="91">
        <v>39128</v>
      </c>
      <c r="C1352" s="92" t="s">
        <v>824</v>
      </c>
      <c r="D1352" s="91" t="s">
        <v>178</v>
      </c>
      <c r="E1352" s="124">
        <v>0.98</v>
      </c>
      <c r="F1352" s="155">
        <v>15</v>
      </c>
      <c r="G1352" s="94"/>
      <c r="H1352" s="94">
        <f t="shared" si="16"/>
        <v>14.7</v>
      </c>
      <c r="I1352" s="94"/>
      <c r="J1352" s="94">
        <f t="shared" si="17"/>
        <v>14.7</v>
      </c>
    </row>
    <row r="1353" spans="1:10" x14ac:dyDescent="0.25">
      <c r="A1353" s="90"/>
      <c r="B1353" s="91" t="s">
        <v>169</v>
      </c>
      <c r="C1353" s="92" t="s">
        <v>168</v>
      </c>
      <c r="D1353" s="91" t="s">
        <v>154</v>
      </c>
      <c r="E1353" s="124">
        <v>8.92</v>
      </c>
      <c r="F1353" s="97">
        <v>5</v>
      </c>
      <c r="G1353" s="94">
        <f>E1353*F1353</f>
        <v>44.6</v>
      </c>
      <c r="H1353" s="94"/>
      <c r="I1353" s="94"/>
      <c r="J1353" s="94">
        <f>G1353+H1353+I1353</f>
        <v>44.6</v>
      </c>
    </row>
    <row r="1354" spans="1:10" x14ac:dyDescent="0.25">
      <c r="A1354" s="90"/>
      <c r="B1354" s="95" t="s">
        <v>162</v>
      </c>
      <c r="C1354" s="96" t="s">
        <v>163</v>
      </c>
      <c r="D1354" s="95" t="s">
        <v>154</v>
      </c>
      <c r="E1354" s="125">
        <v>12.69</v>
      </c>
      <c r="F1354" s="97">
        <v>5</v>
      </c>
      <c r="G1354" s="94">
        <f>E1354*F1354</f>
        <v>63.449999999999996</v>
      </c>
      <c r="H1354" s="94"/>
      <c r="I1354" s="94"/>
      <c r="J1354" s="94">
        <f>G1354+H1354+I1354</f>
        <v>63.449999999999996</v>
      </c>
    </row>
    <row r="1355" spans="1:10" x14ac:dyDescent="0.25">
      <c r="A1355" s="90"/>
      <c r="B1355" s="95"/>
      <c r="C1355" s="96" t="s">
        <v>155</v>
      </c>
      <c r="D1355" s="95"/>
      <c r="E1355" s="94">
        <v>0</v>
      </c>
      <c r="F1355" s="97">
        <v>1.6535</v>
      </c>
      <c r="G1355" s="94">
        <f>SUM(G1353:G1354)*F1355</f>
        <v>178.660675</v>
      </c>
      <c r="H1355" s="94"/>
      <c r="I1355" s="94"/>
      <c r="J1355" s="94">
        <v>0</v>
      </c>
    </row>
    <row r="1356" spans="1:10" x14ac:dyDescent="0.25">
      <c r="A1356" s="90"/>
      <c r="B1356" s="95"/>
      <c r="C1356" s="96" t="s">
        <v>156</v>
      </c>
      <c r="D1356" s="95"/>
      <c r="E1356" s="94">
        <v>0</v>
      </c>
      <c r="F1356" s="97">
        <v>0.68989999999999996</v>
      </c>
      <c r="G1356" s="94">
        <v>0</v>
      </c>
      <c r="H1356" s="94"/>
      <c r="I1356" s="94"/>
      <c r="J1356" s="94">
        <v>0</v>
      </c>
    </row>
    <row r="1357" spans="1:10" x14ac:dyDescent="0.25">
      <c r="A1357" s="90"/>
      <c r="B1357" s="95"/>
      <c r="C1357" s="96" t="s">
        <v>157</v>
      </c>
      <c r="D1357" s="95"/>
      <c r="E1357" s="94"/>
      <c r="F1357" s="97"/>
      <c r="G1357" s="94">
        <f>SUM(G1346:G1356)</f>
        <v>286.71067499999998</v>
      </c>
      <c r="H1357" s="94">
        <f>SUM(H1346:H1356)</f>
        <v>146.22999999999999</v>
      </c>
      <c r="I1357" s="94">
        <f>SUM(I1346:I1356)</f>
        <v>0</v>
      </c>
      <c r="J1357" s="94">
        <f>G1357+H1357+I1357</f>
        <v>432.94067499999994</v>
      </c>
    </row>
    <row r="1358" spans="1:10" x14ac:dyDescent="0.25">
      <c r="A1358" s="90"/>
      <c r="B1358" s="95"/>
      <c r="C1358" s="96" t="s">
        <v>158</v>
      </c>
      <c r="D1358" s="95"/>
      <c r="E1358" s="94"/>
      <c r="F1358" s="97"/>
      <c r="G1358" s="94">
        <f>G1357*0.305</f>
        <v>87.446755874999994</v>
      </c>
      <c r="H1358" s="94">
        <f>H1357*0.305</f>
        <v>44.600149999999999</v>
      </c>
      <c r="I1358" s="94">
        <f>I1357*0.305</f>
        <v>0</v>
      </c>
      <c r="J1358" s="94">
        <f>G1358+H1358+I1358</f>
        <v>132.04690587499999</v>
      </c>
    </row>
    <row r="1359" spans="1:10" x14ac:dyDescent="0.25">
      <c r="A1359" s="90"/>
      <c r="B1359" s="95"/>
      <c r="C1359" s="96" t="s">
        <v>159</v>
      </c>
      <c r="D1359" s="95"/>
      <c r="E1359" s="94"/>
      <c r="F1359" s="97"/>
      <c r="G1359" s="94">
        <f>SUM(G1357:G1358)</f>
        <v>374.15743087499999</v>
      </c>
      <c r="H1359" s="94">
        <f>SUM(H1357:H1358)</f>
        <v>190.83015</v>
      </c>
      <c r="I1359" s="94">
        <f>SUM(I1357:I1358)</f>
        <v>0</v>
      </c>
      <c r="J1359" s="94">
        <f>G1359+H1359+I1359</f>
        <v>564.98758087500005</v>
      </c>
    </row>
    <row r="1360" spans="1:10" x14ac:dyDescent="0.25">
      <c r="A1360" s="107"/>
      <c r="B1360" s="95"/>
      <c r="C1360" s="96"/>
      <c r="D1360" s="95"/>
      <c r="E1360" s="94"/>
      <c r="F1360" s="97"/>
      <c r="G1360" s="94"/>
      <c r="H1360" s="94"/>
      <c r="I1360" s="94"/>
      <c r="J1360" s="94"/>
    </row>
    <row r="1361" spans="1:10" x14ac:dyDescent="0.25">
      <c r="A1361" s="84"/>
      <c r="B1361" s="85"/>
      <c r="C1361" s="86" t="s">
        <v>815</v>
      </c>
      <c r="D1361" s="87" t="s">
        <v>178</v>
      </c>
      <c r="E1361" s="88"/>
      <c r="F1361" s="89"/>
      <c r="G1361" s="88"/>
      <c r="H1361" s="88"/>
      <c r="I1361" s="88"/>
      <c r="J1361" s="88"/>
    </row>
    <row r="1362" spans="1:10" ht="47.25" x14ac:dyDescent="0.25">
      <c r="A1362" s="90"/>
      <c r="B1362" s="91" t="s">
        <v>668</v>
      </c>
      <c r="C1362" s="92" t="s">
        <v>669</v>
      </c>
      <c r="D1362" s="91" t="s">
        <v>184</v>
      </c>
      <c r="E1362" s="124">
        <v>1.22</v>
      </c>
      <c r="F1362" s="155">
        <v>12</v>
      </c>
      <c r="G1362" s="94"/>
      <c r="H1362" s="94">
        <f>E1362*F1362</f>
        <v>14.64</v>
      </c>
      <c r="I1362" s="94"/>
      <c r="J1362" s="94">
        <f t="shared" ref="J1362:J1368" si="18">G1362+H1362+I1362</f>
        <v>14.64</v>
      </c>
    </row>
    <row r="1363" spans="1:10" x14ac:dyDescent="0.25">
      <c r="A1363" s="90"/>
      <c r="B1363" s="91" t="s">
        <v>203</v>
      </c>
      <c r="C1363" s="92" t="s">
        <v>515</v>
      </c>
      <c r="D1363" s="91" t="s">
        <v>184</v>
      </c>
      <c r="E1363" s="124">
        <v>106.75</v>
      </c>
      <c r="F1363" s="97">
        <v>4</v>
      </c>
      <c r="G1363" s="94"/>
      <c r="H1363" s="94">
        <f>E1363*F1363</f>
        <v>427</v>
      </c>
      <c r="I1363" s="94"/>
      <c r="J1363" s="94">
        <f t="shared" si="18"/>
        <v>427</v>
      </c>
    </row>
    <row r="1364" spans="1:10" x14ac:dyDescent="0.25">
      <c r="A1364" s="90"/>
      <c r="B1364" s="91" t="s">
        <v>203</v>
      </c>
      <c r="C1364" s="92" t="s">
        <v>517</v>
      </c>
      <c r="D1364" s="91" t="s">
        <v>178</v>
      </c>
      <c r="E1364" s="124">
        <v>29.44</v>
      </c>
      <c r="F1364" s="93" t="s">
        <v>196</v>
      </c>
      <c r="G1364" s="94"/>
      <c r="H1364" s="94">
        <f>E1364*F1364</f>
        <v>29.44</v>
      </c>
      <c r="I1364" s="94"/>
      <c r="J1364" s="94">
        <f t="shared" si="18"/>
        <v>29.44</v>
      </c>
    </row>
    <row r="1365" spans="1:10" x14ac:dyDescent="0.25">
      <c r="A1365" s="90"/>
      <c r="B1365" s="91" t="s">
        <v>203</v>
      </c>
      <c r="C1365" s="92" t="s">
        <v>526</v>
      </c>
      <c r="D1365" s="91" t="s">
        <v>178</v>
      </c>
      <c r="E1365" s="124">
        <v>2.77</v>
      </c>
      <c r="F1365" s="93" t="s">
        <v>196</v>
      </c>
      <c r="G1365" s="94"/>
      <c r="H1365" s="94">
        <f>E1365*F1365</f>
        <v>2.77</v>
      </c>
      <c r="I1365" s="94"/>
      <c r="J1365" s="94">
        <f t="shared" si="18"/>
        <v>2.77</v>
      </c>
    </row>
    <row r="1366" spans="1:10" ht="47.25" x14ac:dyDescent="0.25">
      <c r="A1366" s="90"/>
      <c r="B1366" s="91">
        <v>11950</v>
      </c>
      <c r="C1366" s="92" t="s">
        <v>542</v>
      </c>
      <c r="D1366" s="91" t="s">
        <v>178</v>
      </c>
      <c r="E1366" s="124">
        <v>0.24</v>
      </c>
      <c r="F1366" s="155">
        <v>16</v>
      </c>
      <c r="G1366" s="94"/>
      <c r="H1366" s="94">
        <f>E1366*F1366</f>
        <v>3.84</v>
      </c>
      <c r="I1366" s="94"/>
      <c r="J1366" s="94">
        <f t="shared" si="18"/>
        <v>3.84</v>
      </c>
    </row>
    <row r="1367" spans="1:10" x14ac:dyDescent="0.25">
      <c r="A1367" s="90"/>
      <c r="B1367" s="91" t="s">
        <v>169</v>
      </c>
      <c r="C1367" s="92" t="s">
        <v>168</v>
      </c>
      <c r="D1367" s="91" t="s">
        <v>154</v>
      </c>
      <c r="E1367" s="124">
        <v>8.92</v>
      </c>
      <c r="F1367" s="97">
        <v>2</v>
      </c>
      <c r="G1367" s="94">
        <f>E1367*F1367</f>
        <v>17.84</v>
      </c>
      <c r="H1367" s="94"/>
      <c r="I1367" s="94"/>
      <c r="J1367" s="94">
        <f t="shared" si="18"/>
        <v>17.84</v>
      </c>
    </row>
    <row r="1368" spans="1:10" x14ac:dyDescent="0.25">
      <c r="A1368" s="90"/>
      <c r="B1368" s="95" t="s">
        <v>162</v>
      </c>
      <c r="C1368" s="96" t="s">
        <v>163</v>
      </c>
      <c r="D1368" s="95" t="s">
        <v>154</v>
      </c>
      <c r="E1368" s="125">
        <v>12.69</v>
      </c>
      <c r="F1368" s="97">
        <v>2</v>
      </c>
      <c r="G1368" s="94">
        <f>E1368*F1368</f>
        <v>25.38</v>
      </c>
      <c r="H1368" s="94"/>
      <c r="I1368" s="94"/>
      <c r="J1368" s="94">
        <f t="shared" si="18"/>
        <v>25.38</v>
      </c>
    </row>
    <row r="1369" spans="1:10" x14ac:dyDescent="0.25">
      <c r="A1369" s="90"/>
      <c r="B1369" s="95"/>
      <c r="C1369" s="96" t="s">
        <v>155</v>
      </c>
      <c r="D1369" s="95"/>
      <c r="E1369" s="94">
        <v>0</v>
      </c>
      <c r="F1369" s="97">
        <v>1.6535</v>
      </c>
      <c r="G1369" s="94">
        <f>SUM(G1367:G1368)*F1369</f>
        <v>71.464269999999999</v>
      </c>
      <c r="H1369" s="94"/>
      <c r="I1369" s="94"/>
      <c r="J1369" s="94">
        <v>0</v>
      </c>
    </row>
    <row r="1370" spans="1:10" x14ac:dyDescent="0.25">
      <c r="A1370" s="90"/>
      <c r="B1370" s="95"/>
      <c r="C1370" s="96" t="s">
        <v>156</v>
      </c>
      <c r="D1370" s="95"/>
      <c r="E1370" s="94">
        <v>0</v>
      </c>
      <c r="F1370" s="97">
        <v>0.68989999999999996</v>
      </c>
      <c r="G1370" s="94">
        <v>0</v>
      </c>
      <c r="H1370" s="94"/>
      <c r="I1370" s="94"/>
      <c r="J1370" s="94">
        <v>0</v>
      </c>
    </row>
    <row r="1371" spans="1:10" x14ac:dyDescent="0.25">
      <c r="A1371" s="90"/>
      <c r="B1371" s="95"/>
      <c r="C1371" s="96" t="s">
        <v>157</v>
      </c>
      <c r="D1371" s="95"/>
      <c r="E1371" s="94"/>
      <c r="F1371" s="97"/>
      <c r="G1371" s="94">
        <f>SUM(G1362:G1370)</f>
        <v>114.68427</v>
      </c>
      <c r="H1371" s="94">
        <f>SUM(H1362:H1370)</f>
        <v>477.68999999999994</v>
      </c>
      <c r="I1371" s="94">
        <f>SUM(I1362:I1370)</f>
        <v>0</v>
      </c>
      <c r="J1371" s="94">
        <f>G1371+H1371+I1371</f>
        <v>592.37426999999991</v>
      </c>
    </row>
    <row r="1372" spans="1:10" x14ac:dyDescent="0.25">
      <c r="A1372" s="90"/>
      <c r="B1372" s="95"/>
      <c r="C1372" s="96" t="s">
        <v>158</v>
      </c>
      <c r="D1372" s="95"/>
      <c r="E1372" s="94"/>
      <c r="F1372" s="97"/>
      <c r="G1372" s="94">
        <f>G1371*0.305</f>
        <v>34.978702349999999</v>
      </c>
      <c r="H1372" s="94">
        <f>H1371*0.305</f>
        <v>145.69544999999997</v>
      </c>
      <c r="I1372" s="94">
        <f>I1371*0.305</f>
        <v>0</v>
      </c>
      <c r="J1372" s="94">
        <f>G1372+H1372+I1372</f>
        <v>180.67415234999996</v>
      </c>
    </row>
    <row r="1373" spans="1:10" x14ac:dyDescent="0.25">
      <c r="A1373" s="90"/>
      <c r="B1373" s="95"/>
      <c r="C1373" s="96" t="s">
        <v>159</v>
      </c>
      <c r="D1373" s="95"/>
      <c r="E1373" s="94"/>
      <c r="F1373" s="97"/>
      <c r="G1373" s="94">
        <f>SUM(G1371:G1372)</f>
        <v>149.66297234999999</v>
      </c>
      <c r="H1373" s="94">
        <f>SUM(H1371:H1372)</f>
        <v>623.38544999999988</v>
      </c>
      <c r="I1373" s="94">
        <f>SUM(I1371:I1372)</f>
        <v>0</v>
      </c>
      <c r="J1373" s="94">
        <f>G1373+H1373+I1373</f>
        <v>773.0484223499999</v>
      </c>
    </row>
    <row r="1374" spans="1:10" x14ac:dyDescent="0.25">
      <c r="A1374" s="107"/>
      <c r="B1374" s="95"/>
      <c r="C1374" s="96"/>
      <c r="D1374" s="95"/>
      <c r="E1374" s="94"/>
      <c r="F1374" s="97"/>
      <c r="G1374" s="94"/>
      <c r="H1374" s="94"/>
      <c r="I1374" s="94"/>
      <c r="J1374" s="94"/>
    </row>
    <row r="1375" spans="1:10" ht="31.5" x14ac:dyDescent="0.25">
      <c r="A1375" s="84"/>
      <c r="B1375" s="85"/>
      <c r="C1375" s="86" t="s">
        <v>816</v>
      </c>
      <c r="D1375" s="87" t="s">
        <v>178</v>
      </c>
      <c r="E1375" s="88"/>
      <c r="F1375" s="89"/>
      <c r="G1375" s="88"/>
      <c r="H1375" s="88"/>
      <c r="I1375" s="88"/>
      <c r="J1375" s="88"/>
    </row>
    <row r="1376" spans="1:10" ht="47.25" x14ac:dyDescent="0.25">
      <c r="A1376" s="90"/>
      <c r="B1376" s="91" t="s">
        <v>668</v>
      </c>
      <c r="C1376" s="92" t="s">
        <v>669</v>
      </c>
      <c r="D1376" s="91" t="s">
        <v>184</v>
      </c>
      <c r="E1376" s="124">
        <v>1.22</v>
      </c>
      <c r="F1376" s="155">
        <v>30</v>
      </c>
      <c r="G1376" s="94"/>
      <c r="H1376" s="94">
        <f>E1376*F1376</f>
        <v>36.6</v>
      </c>
      <c r="I1376" s="94"/>
      <c r="J1376" s="94">
        <f t="shared" ref="J1376:J1382" si="19">G1376+H1376+I1376</f>
        <v>36.6</v>
      </c>
    </row>
    <row r="1377" spans="1:10" x14ac:dyDescent="0.25">
      <c r="A1377" s="90"/>
      <c r="B1377" s="91" t="s">
        <v>203</v>
      </c>
      <c r="C1377" s="92" t="s">
        <v>515</v>
      </c>
      <c r="D1377" s="91" t="s">
        <v>184</v>
      </c>
      <c r="E1377" s="124">
        <v>106.75</v>
      </c>
      <c r="F1377" s="156">
        <v>10</v>
      </c>
      <c r="G1377" s="94"/>
      <c r="H1377" s="94">
        <f>E1377*F1377</f>
        <v>1067.5</v>
      </c>
      <c r="I1377" s="94"/>
      <c r="J1377" s="94">
        <f t="shared" si="19"/>
        <v>1067.5</v>
      </c>
    </row>
    <row r="1378" spans="1:10" x14ac:dyDescent="0.25">
      <c r="A1378" s="90"/>
      <c r="B1378" s="91" t="s">
        <v>203</v>
      </c>
      <c r="C1378" s="92" t="s">
        <v>517</v>
      </c>
      <c r="D1378" s="91" t="s">
        <v>178</v>
      </c>
      <c r="E1378" s="124">
        <v>29.44</v>
      </c>
      <c r="F1378" s="93" t="s">
        <v>196</v>
      </c>
      <c r="G1378" s="94"/>
      <c r="H1378" s="94">
        <f>E1378*F1378</f>
        <v>29.44</v>
      </c>
      <c r="I1378" s="94"/>
      <c r="J1378" s="94">
        <f t="shared" si="19"/>
        <v>29.44</v>
      </c>
    </row>
    <row r="1379" spans="1:10" x14ac:dyDescent="0.25">
      <c r="A1379" s="90"/>
      <c r="B1379" s="91" t="s">
        <v>203</v>
      </c>
      <c r="C1379" s="92" t="s">
        <v>526</v>
      </c>
      <c r="D1379" s="91" t="s">
        <v>178</v>
      </c>
      <c r="E1379" s="124">
        <v>2.77</v>
      </c>
      <c r="F1379" s="97">
        <v>4</v>
      </c>
      <c r="G1379" s="94"/>
      <c r="H1379" s="94">
        <f>E1379*F1379</f>
        <v>11.08</v>
      </c>
      <c r="I1379" s="94"/>
      <c r="J1379" s="94">
        <f t="shared" si="19"/>
        <v>11.08</v>
      </c>
    </row>
    <row r="1380" spans="1:10" ht="47.25" x14ac:dyDescent="0.25">
      <c r="A1380" s="90"/>
      <c r="B1380" s="91">
        <v>11950</v>
      </c>
      <c r="C1380" s="92" t="s">
        <v>542</v>
      </c>
      <c r="D1380" s="91" t="s">
        <v>178</v>
      </c>
      <c r="E1380" s="124">
        <v>0.24</v>
      </c>
      <c r="F1380" s="155">
        <v>40</v>
      </c>
      <c r="G1380" s="94"/>
      <c r="H1380" s="94">
        <f>E1380*F1380</f>
        <v>9.6</v>
      </c>
      <c r="I1380" s="94"/>
      <c r="J1380" s="94">
        <f t="shared" si="19"/>
        <v>9.6</v>
      </c>
    </row>
    <row r="1381" spans="1:10" x14ac:dyDescent="0.25">
      <c r="A1381" s="90"/>
      <c r="B1381" s="91" t="s">
        <v>169</v>
      </c>
      <c r="C1381" s="92" t="s">
        <v>168</v>
      </c>
      <c r="D1381" s="91" t="s">
        <v>154</v>
      </c>
      <c r="E1381" s="124">
        <v>8.92</v>
      </c>
      <c r="F1381" s="97">
        <v>4</v>
      </c>
      <c r="G1381" s="94">
        <f>E1381*F1381</f>
        <v>35.68</v>
      </c>
      <c r="H1381" s="94"/>
      <c r="I1381" s="94"/>
      <c r="J1381" s="94">
        <f t="shared" si="19"/>
        <v>35.68</v>
      </c>
    </row>
    <row r="1382" spans="1:10" x14ac:dyDescent="0.25">
      <c r="A1382" s="90"/>
      <c r="B1382" s="95" t="s">
        <v>162</v>
      </c>
      <c r="C1382" s="96" t="s">
        <v>163</v>
      </c>
      <c r="D1382" s="95" t="s">
        <v>154</v>
      </c>
      <c r="E1382" s="125">
        <v>12.69</v>
      </c>
      <c r="F1382" s="97">
        <v>4</v>
      </c>
      <c r="G1382" s="94">
        <f>E1382*F1382</f>
        <v>50.76</v>
      </c>
      <c r="H1382" s="94"/>
      <c r="I1382" s="94"/>
      <c r="J1382" s="94">
        <f t="shared" si="19"/>
        <v>50.76</v>
      </c>
    </row>
    <row r="1383" spans="1:10" x14ac:dyDescent="0.25">
      <c r="A1383" s="90"/>
      <c r="B1383" s="95"/>
      <c r="C1383" s="96" t="s">
        <v>155</v>
      </c>
      <c r="D1383" s="95"/>
      <c r="E1383" s="94">
        <v>0</v>
      </c>
      <c r="F1383" s="97">
        <v>1.6535</v>
      </c>
      <c r="G1383" s="94">
        <f>SUM(G1381:G1382)*F1383</f>
        <v>142.92854</v>
      </c>
      <c r="H1383" s="94"/>
      <c r="I1383" s="94"/>
      <c r="J1383" s="94">
        <v>0</v>
      </c>
    </row>
    <row r="1384" spans="1:10" x14ac:dyDescent="0.25">
      <c r="A1384" s="90"/>
      <c r="B1384" s="95"/>
      <c r="C1384" s="96" t="s">
        <v>156</v>
      </c>
      <c r="D1384" s="95"/>
      <c r="E1384" s="94">
        <v>0</v>
      </c>
      <c r="F1384" s="97">
        <v>0.68989999999999996</v>
      </c>
      <c r="G1384" s="94">
        <v>0</v>
      </c>
      <c r="H1384" s="94"/>
      <c r="I1384" s="94"/>
      <c r="J1384" s="94">
        <v>0</v>
      </c>
    </row>
    <row r="1385" spans="1:10" x14ac:dyDescent="0.25">
      <c r="A1385" s="90"/>
      <c r="B1385" s="95"/>
      <c r="C1385" s="96" t="s">
        <v>157</v>
      </c>
      <c r="D1385" s="95"/>
      <c r="E1385" s="94"/>
      <c r="F1385" s="97"/>
      <c r="G1385" s="94">
        <f>SUM(G1376:G1384)</f>
        <v>229.36854</v>
      </c>
      <c r="H1385" s="94">
        <f>SUM(H1376:H1384)</f>
        <v>1154.2199999999998</v>
      </c>
      <c r="I1385" s="94">
        <f>SUM(I1376:I1384)</f>
        <v>0</v>
      </c>
      <c r="J1385" s="94">
        <f>G1385+H1385+I1385</f>
        <v>1383.5885399999997</v>
      </c>
    </row>
    <row r="1386" spans="1:10" x14ac:dyDescent="0.25">
      <c r="A1386" s="90"/>
      <c r="B1386" s="95"/>
      <c r="C1386" s="96" t="s">
        <v>158</v>
      </c>
      <c r="D1386" s="95"/>
      <c r="E1386" s="94"/>
      <c r="F1386" s="97"/>
      <c r="G1386" s="94">
        <f>G1385*0.305</f>
        <v>69.957404699999998</v>
      </c>
      <c r="H1386" s="94">
        <f>H1385*0.305</f>
        <v>352.03709999999995</v>
      </c>
      <c r="I1386" s="94">
        <f>I1385*0.305</f>
        <v>0</v>
      </c>
      <c r="J1386" s="94">
        <f>G1386+H1386+I1386</f>
        <v>421.99450469999994</v>
      </c>
    </row>
    <row r="1387" spans="1:10" x14ac:dyDescent="0.25">
      <c r="A1387" s="90"/>
      <c r="B1387" s="95"/>
      <c r="C1387" s="96" t="s">
        <v>159</v>
      </c>
      <c r="D1387" s="95"/>
      <c r="E1387" s="94"/>
      <c r="F1387" s="97"/>
      <c r="G1387" s="94">
        <f>SUM(G1385:G1386)</f>
        <v>299.32594469999998</v>
      </c>
      <c r="H1387" s="94">
        <f>SUM(H1385:H1386)</f>
        <v>1506.2570999999998</v>
      </c>
      <c r="I1387" s="94">
        <f>SUM(I1385:I1386)</f>
        <v>0</v>
      </c>
      <c r="J1387" s="94">
        <f>G1387+H1387+I1387</f>
        <v>1805.5830446999998</v>
      </c>
    </row>
    <row r="1388" spans="1:10" x14ac:dyDescent="0.25">
      <c r="A1388" s="107"/>
      <c r="B1388" s="95"/>
      <c r="C1388" s="96"/>
      <c r="D1388" s="95"/>
      <c r="E1388" s="94"/>
      <c r="F1388" s="97"/>
      <c r="G1388" s="94"/>
      <c r="H1388" s="94"/>
      <c r="I1388" s="94"/>
      <c r="J1388" s="94"/>
    </row>
    <row r="1389" spans="1:10" ht="31.5" x14ac:dyDescent="0.25">
      <c r="A1389" s="84"/>
      <c r="B1389" s="85"/>
      <c r="C1389" s="86" t="s">
        <v>817</v>
      </c>
      <c r="D1389" s="87" t="s">
        <v>178</v>
      </c>
      <c r="E1389" s="88"/>
      <c r="F1389" s="89"/>
      <c r="G1389" s="88"/>
      <c r="H1389" s="88"/>
      <c r="I1389" s="88"/>
      <c r="J1389" s="88"/>
    </row>
    <row r="1390" spans="1:10" ht="47.25" x14ac:dyDescent="0.25">
      <c r="A1390" s="90"/>
      <c r="B1390" s="91" t="s">
        <v>668</v>
      </c>
      <c r="C1390" s="92" t="s">
        <v>669</v>
      </c>
      <c r="D1390" s="91" t="s">
        <v>184</v>
      </c>
      <c r="E1390" s="124">
        <v>1.22</v>
      </c>
      <c r="F1390" s="155">
        <v>60</v>
      </c>
      <c r="G1390" s="94"/>
      <c r="H1390" s="94">
        <f>E1390*F1390</f>
        <v>73.2</v>
      </c>
      <c r="I1390" s="94"/>
      <c r="J1390" s="94">
        <f t="shared" ref="J1390:J1396" si="20">G1390+H1390+I1390</f>
        <v>73.2</v>
      </c>
    </row>
    <row r="1391" spans="1:10" x14ac:dyDescent="0.25">
      <c r="A1391" s="90"/>
      <c r="B1391" s="91" t="s">
        <v>203</v>
      </c>
      <c r="C1391" s="92" t="s">
        <v>515</v>
      </c>
      <c r="D1391" s="91" t="s">
        <v>184</v>
      </c>
      <c r="E1391" s="124">
        <v>106.75</v>
      </c>
      <c r="F1391" s="156">
        <v>20</v>
      </c>
      <c r="G1391" s="94"/>
      <c r="H1391" s="94">
        <f>E1391*F1391</f>
        <v>2135</v>
      </c>
      <c r="I1391" s="94"/>
      <c r="J1391" s="94">
        <f t="shared" si="20"/>
        <v>2135</v>
      </c>
    </row>
    <row r="1392" spans="1:10" x14ac:dyDescent="0.25">
      <c r="A1392" s="90"/>
      <c r="B1392" s="91" t="s">
        <v>203</v>
      </c>
      <c r="C1392" s="92" t="s">
        <v>517</v>
      </c>
      <c r="D1392" s="91" t="s">
        <v>178</v>
      </c>
      <c r="E1392" s="124">
        <v>29.44</v>
      </c>
      <c r="F1392" s="93" t="s">
        <v>196</v>
      </c>
      <c r="G1392" s="94"/>
      <c r="H1392" s="94">
        <f>E1392*F1392</f>
        <v>29.44</v>
      </c>
      <c r="I1392" s="94"/>
      <c r="J1392" s="94">
        <f t="shared" si="20"/>
        <v>29.44</v>
      </c>
    </row>
    <row r="1393" spans="1:10" x14ac:dyDescent="0.25">
      <c r="A1393" s="90"/>
      <c r="B1393" s="91" t="s">
        <v>203</v>
      </c>
      <c r="C1393" s="92" t="s">
        <v>526</v>
      </c>
      <c r="D1393" s="91" t="s">
        <v>178</v>
      </c>
      <c r="E1393" s="124">
        <v>2.77</v>
      </c>
      <c r="F1393" s="97">
        <v>8</v>
      </c>
      <c r="G1393" s="94"/>
      <c r="H1393" s="94">
        <f>E1393*F1393</f>
        <v>22.16</v>
      </c>
      <c r="I1393" s="94"/>
      <c r="J1393" s="94">
        <f t="shared" si="20"/>
        <v>22.16</v>
      </c>
    </row>
    <row r="1394" spans="1:10" ht="47.25" x14ac:dyDescent="0.25">
      <c r="A1394" s="90"/>
      <c r="B1394" s="91">
        <v>11950</v>
      </c>
      <c r="C1394" s="92" t="s">
        <v>542</v>
      </c>
      <c r="D1394" s="91" t="s">
        <v>178</v>
      </c>
      <c r="E1394" s="124">
        <v>0.24</v>
      </c>
      <c r="F1394" s="155">
        <v>80</v>
      </c>
      <c r="G1394" s="94"/>
      <c r="H1394" s="94">
        <f>E1394*F1394</f>
        <v>19.2</v>
      </c>
      <c r="I1394" s="94"/>
      <c r="J1394" s="94">
        <f t="shared" si="20"/>
        <v>19.2</v>
      </c>
    </row>
    <row r="1395" spans="1:10" x14ac:dyDescent="0.25">
      <c r="A1395" s="90"/>
      <c r="B1395" s="91" t="s">
        <v>169</v>
      </c>
      <c r="C1395" s="92" t="s">
        <v>168</v>
      </c>
      <c r="D1395" s="91" t="s">
        <v>154</v>
      </c>
      <c r="E1395" s="124">
        <v>8.92</v>
      </c>
      <c r="F1395" s="97">
        <v>5</v>
      </c>
      <c r="G1395" s="94">
        <f>E1395*F1395</f>
        <v>44.6</v>
      </c>
      <c r="H1395" s="94"/>
      <c r="I1395" s="94"/>
      <c r="J1395" s="94">
        <f t="shared" si="20"/>
        <v>44.6</v>
      </c>
    </row>
    <row r="1396" spans="1:10" x14ac:dyDescent="0.25">
      <c r="A1396" s="90"/>
      <c r="B1396" s="95" t="s">
        <v>162</v>
      </c>
      <c r="C1396" s="96" t="s">
        <v>163</v>
      </c>
      <c r="D1396" s="95" t="s">
        <v>154</v>
      </c>
      <c r="E1396" s="125">
        <v>12.69</v>
      </c>
      <c r="F1396" s="97">
        <v>5</v>
      </c>
      <c r="G1396" s="94">
        <f>E1396*F1396</f>
        <v>63.449999999999996</v>
      </c>
      <c r="H1396" s="94"/>
      <c r="I1396" s="94"/>
      <c r="J1396" s="94">
        <f t="shared" si="20"/>
        <v>63.449999999999996</v>
      </c>
    </row>
    <row r="1397" spans="1:10" x14ac:dyDescent="0.25">
      <c r="A1397" s="90"/>
      <c r="B1397" s="95"/>
      <c r="C1397" s="96" t="s">
        <v>155</v>
      </c>
      <c r="D1397" s="95"/>
      <c r="E1397" s="94">
        <v>0</v>
      </c>
      <c r="F1397" s="97">
        <v>1.6535</v>
      </c>
      <c r="G1397" s="94">
        <f>SUM(G1395:G1396)*F1397</f>
        <v>178.660675</v>
      </c>
      <c r="H1397" s="94"/>
      <c r="I1397" s="94"/>
      <c r="J1397" s="94">
        <v>0</v>
      </c>
    </row>
    <row r="1398" spans="1:10" x14ac:dyDescent="0.25">
      <c r="A1398" s="90"/>
      <c r="B1398" s="95"/>
      <c r="C1398" s="96" t="s">
        <v>156</v>
      </c>
      <c r="D1398" s="95"/>
      <c r="E1398" s="94">
        <v>0</v>
      </c>
      <c r="F1398" s="97">
        <v>0.68989999999999996</v>
      </c>
      <c r="G1398" s="94">
        <v>0</v>
      </c>
      <c r="H1398" s="94"/>
      <c r="I1398" s="94"/>
      <c r="J1398" s="94">
        <v>0</v>
      </c>
    </row>
    <row r="1399" spans="1:10" x14ac:dyDescent="0.25">
      <c r="A1399" s="90"/>
      <c r="B1399" s="95"/>
      <c r="C1399" s="96" t="s">
        <v>157</v>
      </c>
      <c r="D1399" s="95"/>
      <c r="E1399" s="94"/>
      <c r="F1399" s="97"/>
      <c r="G1399" s="94">
        <f>SUM(G1390:G1398)</f>
        <v>286.71067499999998</v>
      </c>
      <c r="H1399" s="94">
        <f>SUM(H1390:H1398)</f>
        <v>2278.9999999999995</v>
      </c>
      <c r="I1399" s="94">
        <f>SUM(I1390:I1398)</f>
        <v>0</v>
      </c>
      <c r="J1399" s="94">
        <f>G1399+H1399+I1399</f>
        <v>2565.7106749999994</v>
      </c>
    </row>
    <row r="1400" spans="1:10" x14ac:dyDescent="0.25">
      <c r="A1400" s="90"/>
      <c r="B1400" s="95"/>
      <c r="C1400" s="96" t="s">
        <v>158</v>
      </c>
      <c r="D1400" s="95"/>
      <c r="E1400" s="94"/>
      <c r="F1400" s="97"/>
      <c r="G1400" s="94">
        <f>G1399*0.305</f>
        <v>87.446755874999994</v>
      </c>
      <c r="H1400" s="94">
        <f>H1399*0.305</f>
        <v>695.0949999999998</v>
      </c>
      <c r="I1400" s="94">
        <f>I1399*0.305</f>
        <v>0</v>
      </c>
      <c r="J1400" s="94">
        <f>G1400+H1400+I1400</f>
        <v>782.54175587499981</v>
      </c>
    </row>
    <row r="1401" spans="1:10" x14ac:dyDescent="0.25">
      <c r="A1401" s="90"/>
      <c r="B1401" s="95"/>
      <c r="C1401" s="96" t="s">
        <v>159</v>
      </c>
      <c r="D1401" s="95"/>
      <c r="E1401" s="94"/>
      <c r="F1401" s="97"/>
      <c r="G1401" s="94">
        <f>SUM(G1399:G1400)</f>
        <v>374.15743087499999</v>
      </c>
      <c r="H1401" s="94">
        <f>SUM(H1399:H1400)</f>
        <v>2974.0949999999993</v>
      </c>
      <c r="I1401" s="94">
        <f>SUM(I1399:I1400)</f>
        <v>0</v>
      </c>
      <c r="J1401" s="94">
        <f>G1401+H1401+I1401</f>
        <v>3348.2524308749994</v>
      </c>
    </row>
    <row r="1402" spans="1:10" x14ac:dyDescent="0.25">
      <c r="A1402" s="107"/>
      <c r="B1402" s="95"/>
      <c r="C1402" s="96"/>
      <c r="D1402" s="95"/>
      <c r="E1402" s="94"/>
      <c r="F1402" s="97"/>
      <c r="G1402" s="94"/>
      <c r="H1402" s="94"/>
      <c r="I1402" s="94"/>
      <c r="J1402" s="94"/>
    </row>
    <row r="1403" spans="1:10" x14ac:dyDescent="0.25">
      <c r="A1403" s="84"/>
      <c r="B1403" s="85"/>
      <c r="C1403" s="86" t="s">
        <v>818</v>
      </c>
      <c r="D1403" s="87" t="s">
        <v>178</v>
      </c>
      <c r="E1403" s="88"/>
      <c r="F1403" s="89"/>
      <c r="G1403" s="88"/>
      <c r="H1403" s="88"/>
      <c r="I1403" s="88"/>
      <c r="J1403" s="88"/>
    </row>
    <row r="1404" spans="1:10" ht="47.25" x14ac:dyDescent="0.25">
      <c r="A1404" s="90"/>
      <c r="B1404" s="91" t="s">
        <v>668</v>
      </c>
      <c r="C1404" s="92" t="s">
        <v>669</v>
      </c>
      <c r="D1404" s="91" t="s">
        <v>184</v>
      </c>
      <c r="E1404" s="124">
        <v>1.22</v>
      </c>
      <c r="F1404" s="155">
        <v>12</v>
      </c>
      <c r="G1404" s="94"/>
      <c r="H1404" s="94">
        <f>E1404*F1404</f>
        <v>14.64</v>
      </c>
      <c r="I1404" s="94"/>
      <c r="J1404" s="94">
        <f t="shared" ref="J1404:J1410" si="21">G1404+H1404+I1404</f>
        <v>14.64</v>
      </c>
    </row>
    <row r="1405" spans="1:10" x14ac:dyDescent="0.25">
      <c r="A1405" s="90"/>
      <c r="B1405" s="91" t="s">
        <v>203</v>
      </c>
      <c r="C1405" s="92" t="s">
        <v>514</v>
      </c>
      <c r="D1405" s="91" t="s">
        <v>184</v>
      </c>
      <c r="E1405" s="124">
        <v>32.85</v>
      </c>
      <c r="F1405" s="131">
        <v>4</v>
      </c>
      <c r="G1405" s="94"/>
      <c r="H1405" s="94">
        <f>E1405*F1405</f>
        <v>131.4</v>
      </c>
      <c r="I1405" s="94"/>
      <c r="J1405" s="94">
        <f t="shared" si="21"/>
        <v>131.4</v>
      </c>
    </row>
    <row r="1406" spans="1:10" x14ac:dyDescent="0.25">
      <c r="A1406" s="90"/>
      <c r="B1406" s="91" t="s">
        <v>203</v>
      </c>
      <c r="C1406" s="92" t="s">
        <v>522</v>
      </c>
      <c r="D1406" s="91" t="s">
        <v>178</v>
      </c>
      <c r="E1406" s="124">
        <v>8.4499999999999993</v>
      </c>
      <c r="F1406" s="93" t="s">
        <v>196</v>
      </c>
      <c r="G1406" s="94"/>
      <c r="H1406" s="94">
        <f>E1406*F1406</f>
        <v>8.4499999999999993</v>
      </c>
      <c r="I1406" s="94"/>
      <c r="J1406" s="94">
        <f t="shared" si="21"/>
        <v>8.4499999999999993</v>
      </c>
    </row>
    <row r="1407" spans="1:10" x14ac:dyDescent="0.25">
      <c r="A1407" s="90"/>
      <c r="B1407" s="91" t="s">
        <v>203</v>
      </c>
      <c r="C1407" s="92" t="s">
        <v>528</v>
      </c>
      <c r="D1407" s="91" t="s">
        <v>178</v>
      </c>
      <c r="E1407" s="124">
        <v>3.8</v>
      </c>
      <c r="F1407" s="93" t="s">
        <v>196</v>
      </c>
      <c r="G1407" s="94"/>
      <c r="H1407" s="94">
        <f>E1407*F1407</f>
        <v>3.8</v>
      </c>
      <c r="I1407" s="94"/>
      <c r="J1407" s="94">
        <f t="shared" si="21"/>
        <v>3.8</v>
      </c>
    </row>
    <row r="1408" spans="1:10" ht="47.25" x14ac:dyDescent="0.25">
      <c r="A1408" s="90"/>
      <c r="B1408" s="91">
        <v>11950</v>
      </c>
      <c r="C1408" s="92" t="s">
        <v>542</v>
      </c>
      <c r="D1408" s="91" t="s">
        <v>178</v>
      </c>
      <c r="E1408" s="124">
        <v>0.24</v>
      </c>
      <c r="F1408" s="155">
        <v>16</v>
      </c>
      <c r="G1408" s="94"/>
      <c r="H1408" s="94">
        <f>E1408*F1408</f>
        <v>3.84</v>
      </c>
      <c r="I1408" s="94"/>
      <c r="J1408" s="94">
        <f t="shared" si="21"/>
        <v>3.84</v>
      </c>
    </row>
    <row r="1409" spans="1:10" x14ac:dyDescent="0.25">
      <c r="A1409" s="90"/>
      <c r="B1409" s="91" t="s">
        <v>169</v>
      </c>
      <c r="C1409" s="92" t="s">
        <v>168</v>
      </c>
      <c r="D1409" s="91" t="s">
        <v>154</v>
      </c>
      <c r="E1409" s="124">
        <v>8.92</v>
      </c>
      <c r="F1409" s="97">
        <v>2</v>
      </c>
      <c r="G1409" s="94">
        <f>E1409*F1409</f>
        <v>17.84</v>
      </c>
      <c r="H1409" s="94"/>
      <c r="I1409" s="94"/>
      <c r="J1409" s="94">
        <f t="shared" si="21"/>
        <v>17.84</v>
      </c>
    </row>
    <row r="1410" spans="1:10" x14ac:dyDescent="0.25">
      <c r="A1410" s="90"/>
      <c r="B1410" s="95" t="s">
        <v>162</v>
      </c>
      <c r="C1410" s="96" t="s">
        <v>163</v>
      </c>
      <c r="D1410" s="95" t="s">
        <v>154</v>
      </c>
      <c r="E1410" s="125">
        <v>12.69</v>
      </c>
      <c r="F1410" s="97">
        <v>2</v>
      </c>
      <c r="G1410" s="94">
        <f>E1410*F1410</f>
        <v>25.38</v>
      </c>
      <c r="H1410" s="94"/>
      <c r="I1410" s="94"/>
      <c r="J1410" s="94">
        <f t="shared" si="21"/>
        <v>25.38</v>
      </c>
    </row>
    <row r="1411" spans="1:10" x14ac:dyDescent="0.25">
      <c r="A1411" s="90"/>
      <c r="B1411" s="95"/>
      <c r="C1411" s="96" t="s">
        <v>155</v>
      </c>
      <c r="D1411" s="95"/>
      <c r="E1411" s="94">
        <v>0</v>
      </c>
      <c r="F1411" s="97">
        <v>1.6535</v>
      </c>
      <c r="G1411" s="94">
        <f>SUM(G1409:G1410)*F1411</f>
        <v>71.464269999999999</v>
      </c>
      <c r="H1411" s="94"/>
      <c r="I1411" s="94"/>
      <c r="J1411" s="94">
        <v>0</v>
      </c>
    </row>
    <row r="1412" spans="1:10" x14ac:dyDescent="0.25">
      <c r="A1412" s="90"/>
      <c r="B1412" s="95"/>
      <c r="C1412" s="96" t="s">
        <v>156</v>
      </c>
      <c r="D1412" s="95"/>
      <c r="E1412" s="94">
        <v>0</v>
      </c>
      <c r="F1412" s="97">
        <v>0.68989999999999996</v>
      </c>
      <c r="G1412" s="94">
        <v>0</v>
      </c>
      <c r="H1412" s="94"/>
      <c r="I1412" s="94"/>
      <c r="J1412" s="94">
        <v>0</v>
      </c>
    </row>
    <row r="1413" spans="1:10" x14ac:dyDescent="0.25">
      <c r="A1413" s="90"/>
      <c r="B1413" s="95"/>
      <c r="C1413" s="96" t="s">
        <v>157</v>
      </c>
      <c r="D1413" s="95"/>
      <c r="E1413" s="94"/>
      <c r="F1413" s="97"/>
      <c r="G1413" s="94">
        <f>SUM(G1404:G1412)</f>
        <v>114.68427</v>
      </c>
      <c r="H1413" s="94">
        <f>SUM(H1404:H1412)</f>
        <v>162.13000000000002</v>
      </c>
      <c r="I1413" s="94">
        <f>SUM(I1404:I1412)</f>
        <v>0</v>
      </c>
      <c r="J1413" s="94">
        <f>G1413+H1413+I1413</f>
        <v>276.81427000000002</v>
      </c>
    </row>
    <row r="1414" spans="1:10" x14ac:dyDescent="0.25">
      <c r="A1414" s="90"/>
      <c r="B1414" s="95"/>
      <c r="C1414" s="96" t="s">
        <v>158</v>
      </c>
      <c r="D1414" s="95"/>
      <c r="E1414" s="94"/>
      <c r="F1414" s="97"/>
      <c r="G1414" s="94">
        <f>G1413*0.305</f>
        <v>34.978702349999999</v>
      </c>
      <c r="H1414" s="94">
        <f>H1413*0.305</f>
        <v>49.449650000000005</v>
      </c>
      <c r="I1414" s="94">
        <f>I1413*0.305</f>
        <v>0</v>
      </c>
      <c r="J1414" s="94">
        <f>G1414+H1414+I1414</f>
        <v>84.428352350000011</v>
      </c>
    </row>
    <row r="1415" spans="1:10" x14ac:dyDescent="0.25">
      <c r="A1415" s="90"/>
      <c r="B1415" s="95"/>
      <c r="C1415" s="96" t="s">
        <v>159</v>
      </c>
      <c r="D1415" s="95"/>
      <c r="E1415" s="94"/>
      <c r="F1415" s="97"/>
      <c r="G1415" s="94">
        <f>SUM(G1413:G1414)</f>
        <v>149.66297234999999</v>
      </c>
      <c r="H1415" s="94">
        <f>SUM(H1413:H1414)</f>
        <v>211.57965000000002</v>
      </c>
      <c r="I1415" s="94">
        <f>SUM(I1413:I1414)</f>
        <v>0</v>
      </c>
      <c r="J1415" s="94">
        <f>G1415+H1415+I1415</f>
        <v>361.24262235000003</v>
      </c>
    </row>
    <row r="1416" spans="1:10" x14ac:dyDescent="0.25">
      <c r="A1416" s="107"/>
      <c r="B1416" s="95"/>
      <c r="C1416" s="96"/>
      <c r="D1416" s="95"/>
      <c r="E1416" s="94"/>
      <c r="F1416" s="97"/>
      <c r="G1416" s="94"/>
      <c r="H1416" s="94"/>
      <c r="I1416" s="94"/>
      <c r="J1416" s="94"/>
    </row>
    <row r="1417" spans="1:10" ht="31.5" x14ac:dyDescent="0.25">
      <c r="A1417" s="84"/>
      <c r="B1417" s="85"/>
      <c r="C1417" s="86" t="s">
        <v>819</v>
      </c>
      <c r="D1417" s="87" t="s">
        <v>178</v>
      </c>
      <c r="E1417" s="88"/>
      <c r="F1417" s="89"/>
      <c r="G1417" s="88"/>
      <c r="H1417" s="88"/>
      <c r="I1417" s="88"/>
      <c r="J1417" s="88"/>
    </row>
    <row r="1418" spans="1:10" ht="47.25" x14ac:dyDescent="0.25">
      <c r="A1418" s="90"/>
      <c r="B1418" s="91" t="s">
        <v>668</v>
      </c>
      <c r="C1418" s="92" t="s">
        <v>669</v>
      </c>
      <c r="D1418" s="91" t="s">
        <v>184</v>
      </c>
      <c r="E1418" s="124">
        <v>1.22</v>
      </c>
      <c r="F1418" s="155">
        <v>30</v>
      </c>
      <c r="G1418" s="94"/>
      <c r="H1418" s="94">
        <f>E1418*F1418</f>
        <v>36.6</v>
      </c>
      <c r="I1418" s="94"/>
      <c r="J1418" s="94">
        <f t="shared" ref="J1418:J1424" si="22">G1418+H1418+I1418</f>
        <v>36.6</v>
      </c>
    </row>
    <row r="1419" spans="1:10" x14ac:dyDescent="0.25">
      <c r="A1419" s="90"/>
      <c r="B1419" s="91" t="s">
        <v>203</v>
      </c>
      <c r="C1419" s="92" t="s">
        <v>514</v>
      </c>
      <c r="D1419" s="91" t="s">
        <v>184</v>
      </c>
      <c r="E1419" s="124">
        <v>32.85</v>
      </c>
      <c r="F1419" s="130">
        <v>10</v>
      </c>
      <c r="G1419" s="94"/>
      <c r="H1419" s="94">
        <f>E1419*F1419</f>
        <v>328.5</v>
      </c>
      <c r="I1419" s="94"/>
      <c r="J1419" s="94">
        <f t="shared" si="22"/>
        <v>328.5</v>
      </c>
    </row>
    <row r="1420" spans="1:10" x14ac:dyDescent="0.25">
      <c r="A1420" s="90"/>
      <c r="B1420" s="91" t="s">
        <v>203</v>
      </c>
      <c r="C1420" s="92" t="s">
        <v>522</v>
      </c>
      <c r="D1420" s="91" t="s">
        <v>178</v>
      </c>
      <c r="E1420" s="124">
        <v>8.4499999999999993</v>
      </c>
      <c r="F1420" s="93" t="s">
        <v>196</v>
      </c>
      <c r="G1420" s="94"/>
      <c r="H1420" s="94">
        <f>E1420*F1420</f>
        <v>8.4499999999999993</v>
      </c>
      <c r="I1420" s="94"/>
      <c r="J1420" s="94">
        <f t="shared" si="22"/>
        <v>8.4499999999999993</v>
      </c>
    </row>
    <row r="1421" spans="1:10" x14ac:dyDescent="0.25">
      <c r="A1421" s="90"/>
      <c r="B1421" s="91" t="s">
        <v>203</v>
      </c>
      <c r="C1421" s="92" t="s">
        <v>528</v>
      </c>
      <c r="D1421" s="91" t="s">
        <v>178</v>
      </c>
      <c r="E1421" s="124">
        <v>3.8</v>
      </c>
      <c r="F1421" s="97">
        <v>4</v>
      </c>
      <c r="G1421" s="94"/>
      <c r="H1421" s="94">
        <f>E1421*F1421</f>
        <v>15.2</v>
      </c>
      <c r="I1421" s="94"/>
      <c r="J1421" s="94">
        <f t="shared" si="22"/>
        <v>15.2</v>
      </c>
    </row>
    <row r="1422" spans="1:10" ht="47.25" x14ac:dyDescent="0.25">
      <c r="A1422" s="90"/>
      <c r="B1422" s="91">
        <v>11950</v>
      </c>
      <c r="C1422" s="92" t="s">
        <v>542</v>
      </c>
      <c r="D1422" s="91" t="s">
        <v>178</v>
      </c>
      <c r="E1422" s="124">
        <v>0.24</v>
      </c>
      <c r="F1422" s="155">
        <v>40</v>
      </c>
      <c r="G1422" s="94"/>
      <c r="H1422" s="94">
        <f>E1422*F1422</f>
        <v>9.6</v>
      </c>
      <c r="I1422" s="94"/>
      <c r="J1422" s="94">
        <f t="shared" si="22"/>
        <v>9.6</v>
      </c>
    </row>
    <row r="1423" spans="1:10" x14ac:dyDescent="0.25">
      <c r="A1423" s="90"/>
      <c r="B1423" s="91" t="s">
        <v>169</v>
      </c>
      <c r="C1423" s="92" t="s">
        <v>168</v>
      </c>
      <c r="D1423" s="91" t="s">
        <v>154</v>
      </c>
      <c r="E1423" s="124">
        <v>8.92</v>
      </c>
      <c r="F1423" s="97">
        <v>4</v>
      </c>
      <c r="G1423" s="94">
        <f>E1423*F1423</f>
        <v>35.68</v>
      </c>
      <c r="H1423" s="94"/>
      <c r="I1423" s="94"/>
      <c r="J1423" s="94">
        <f t="shared" si="22"/>
        <v>35.68</v>
      </c>
    </row>
    <row r="1424" spans="1:10" x14ac:dyDescent="0.25">
      <c r="A1424" s="90"/>
      <c r="B1424" s="95" t="s">
        <v>162</v>
      </c>
      <c r="C1424" s="96" t="s">
        <v>163</v>
      </c>
      <c r="D1424" s="95" t="s">
        <v>154</v>
      </c>
      <c r="E1424" s="125">
        <v>12.69</v>
      </c>
      <c r="F1424" s="97">
        <v>4</v>
      </c>
      <c r="G1424" s="94">
        <f>E1424*F1424</f>
        <v>50.76</v>
      </c>
      <c r="H1424" s="94"/>
      <c r="I1424" s="94"/>
      <c r="J1424" s="94">
        <f t="shared" si="22"/>
        <v>50.76</v>
      </c>
    </row>
    <row r="1425" spans="1:10" x14ac:dyDescent="0.25">
      <c r="A1425" s="90"/>
      <c r="B1425" s="95"/>
      <c r="C1425" s="96" t="s">
        <v>155</v>
      </c>
      <c r="D1425" s="95"/>
      <c r="E1425" s="94">
        <v>0</v>
      </c>
      <c r="F1425" s="97">
        <v>1.6535</v>
      </c>
      <c r="G1425" s="94">
        <f>SUM(G1423:G1424)*F1425</f>
        <v>142.92854</v>
      </c>
      <c r="H1425" s="94"/>
      <c r="I1425" s="94"/>
      <c r="J1425" s="94">
        <v>0</v>
      </c>
    </row>
    <row r="1426" spans="1:10" x14ac:dyDescent="0.25">
      <c r="A1426" s="90"/>
      <c r="B1426" s="95"/>
      <c r="C1426" s="96" t="s">
        <v>156</v>
      </c>
      <c r="D1426" s="95"/>
      <c r="E1426" s="94">
        <v>0</v>
      </c>
      <c r="F1426" s="97">
        <v>0.68989999999999996</v>
      </c>
      <c r="G1426" s="94">
        <v>0</v>
      </c>
      <c r="H1426" s="94"/>
      <c r="I1426" s="94"/>
      <c r="J1426" s="94">
        <v>0</v>
      </c>
    </row>
    <row r="1427" spans="1:10" x14ac:dyDescent="0.25">
      <c r="A1427" s="90"/>
      <c r="B1427" s="95"/>
      <c r="C1427" s="96" t="s">
        <v>157</v>
      </c>
      <c r="D1427" s="95"/>
      <c r="E1427" s="94"/>
      <c r="F1427" s="97"/>
      <c r="G1427" s="94">
        <f>SUM(G1418:G1426)</f>
        <v>229.36854</v>
      </c>
      <c r="H1427" s="94">
        <f>SUM(H1418:H1426)</f>
        <v>398.35</v>
      </c>
      <c r="I1427" s="94">
        <f>SUM(I1418:I1426)</f>
        <v>0</v>
      </c>
      <c r="J1427" s="94">
        <f>G1427+H1427+I1427</f>
        <v>627.71854000000008</v>
      </c>
    </row>
    <row r="1428" spans="1:10" x14ac:dyDescent="0.25">
      <c r="A1428" s="90"/>
      <c r="B1428" s="95"/>
      <c r="C1428" s="96" t="s">
        <v>158</v>
      </c>
      <c r="D1428" s="95"/>
      <c r="E1428" s="94"/>
      <c r="F1428" s="97"/>
      <c r="G1428" s="94">
        <f>G1427*0.305</f>
        <v>69.957404699999998</v>
      </c>
      <c r="H1428" s="94">
        <f>H1427*0.305</f>
        <v>121.49675000000001</v>
      </c>
      <c r="I1428" s="94">
        <f>I1427*0.305</f>
        <v>0</v>
      </c>
      <c r="J1428" s="94">
        <f>G1428+H1428+I1428</f>
        <v>191.4541547</v>
      </c>
    </row>
    <row r="1429" spans="1:10" x14ac:dyDescent="0.25">
      <c r="A1429" s="90"/>
      <c r="B1429" s="95"/>
      <c r="C1429" s="96" t="s">
        <v>159</v>
      </c>
      <c r="D1429" s="95"/>
      <c r="E1429" s="94"/>
      <c r="F1429" s="97"/>
      <c r="G1429" s="94">
        <f>SUM(G1427:G1428)</f>
        <v>299.32594469999998</v>
      </c>
      <c r="H1429" s="94">
        <f>SUM(H1427:H1428)</f>
        <v>519.84675000000004</v>
      </c>
      <c r="I1429" s="94">
        <f>SUM(I1427:I1428)</f>
        <v>0</v>
      </c>
      <c r="J1429" s="94">
        <f>G1429+H1429+I1429</f>
        <v>819.17269469999997</v>
      </c>
    </row>
    <row r="1430" spans="1:10" x14ac:dyDescent="0.25">
      <c r="A1430" s="107"/>
      <c r="B1430" s="95"/>
      <c r="C1430" s="96"/>
      <c r="D1430" s="95"/>
      <c r="E1430" s="94"/>
      <c r="F1430" s="97"/>
      <c r="G1430" s="94"/>
      <c r="H1430" s="94"/>
      <c r="I1430" s="94"/>
      <c r="J1430" s="94"/>
    </row>
    <row r="1431" spans="1:10" ht="31.5" x14ac:dyDescent="0.25">
      <c r="A1431" s="84"/>
      <c r="B1431" s="85"/>
      <c r="C1431" s="86" t="s">
        <v>819</v>
      </c>
      <c r="D1431" s="87" t="s">
        <v>178</v>
      </c>
      <c r="E1431" s="88"/>
      <c r="F1431" s="89"/>
      <c r="G1431" s="88"/>
      <c r="H1431" s="88"/>
      <c r="I1431" s="88"/>
      <c r="J1431" s="88"/>
    </row>
    <row r="1432" spans="1:10" ht="47.25" x14ac:dyDescent="0.25">
      <c r="A1432" s="90"/>
      <c r="B1432" s="91" t="s">
        <v>668</v>
      </c>
      <c r="C1432" s="92" t="s">
        <v>669</v>
      </c>
      <c r="D1432" s="91" t="s">
        <v>184</v>
      </c>
      <c r="E1432" s="124">
        <v>1.22</v>
      </c>
      <c r="F1432" s="155">
        <v>60</v>
      </c>
      <c r="G1432" s="94"/>
      <c r="H1432" s="94">
        <f>E1432*F1432</f>
        <v>73.2</v>
      </c>
      <c r="I1432" s="94"/>
      <c r="J1432" s="94">
        <f t="shared" ref="J1432:J1438" si="23">G1432+H1432+I1432</f>
        <v>73.2</v>
      </c>
    </row>
    <row r="1433" spans="1:10" x14ac:dyDescent="0.25">
      <c r="A1433" s="90"/>
      <c r="B1433" s="91" t="s">
        <v>203</v>
      </c>
      <c r="C1433" s="92" t="s">
        <v>514</v>
      </c>
      <c r="D1433" s="91" t="s">
        <v>184</v>
      </c>
      <c r="E1433" s="124">
        <v>32.85</v>
      </c>
      <c r="F1433" s="130">
        <v>20</v>
      </c>
      <c r="G1433" s="94"/>
      <c r="H1433" s="94">
        <f>E1433*F1433</f>
        <v>657</v>
      </c>
      <c r="I1433" s="94"/>
      <c r="J1433" s="94">
        <f t="shared" si="23"/>
        <v>657</v>
      </c>
    </row>
    <row r="1434" spans="1:10" x14ac:dyDescent="0.25">
      <c r="A1434" s="90"/>
      <c r="B1434" s="91" t="s">
        <v>203</v>
      </c>
      <c r="C1434" s="92" t="s">
        <v>522</v>
      </c>
      <c r="D1434" s="91" t="s">
        <v>178</v>
      </c>
      <c r="E1434" s="124">
        <v>8.4499999999999993</v>
      </c>
      <c r="F1434" s="93" t="s">
        <v>196</v>
      </c>
      <c r="G1434" s="94"/>
      <c r="H1434" s="94">
        <f>E1434*F1434</f>
        <v>8.4499999999999993</v>
      </c>
      <c r="I1434" s="94"/>
      <c r="J1434" s="94">
        <f t="shared" si="23"/>
        <v>8.4499999999999993</v>
      </c>
    </row>
    <row r="1435" spans="1:10" x14ac:dyDescent="0.25">
      <c r="A1435" s="90"/>
      <c r="B1435" s="91" t="s">
        <v>203</v>
      </c>
      <c r="C1435" s="92" t="s">
        <v>528</v>
      </c>
      <c r="D1435" s="91" t="s">
        <v>178</v>
      </c>
      <c r="E1435" s="124">
        <v>3.8</v>
      </c>
      <c r="F1435" s="97">
        <v>8</v>
      </c>
      <c r="G1435" s="94"/>
      <c r="H1435" s="94">
        <f>E1435*F1435</f>
        <v>30.4</v>
      </c>
      <c r="I1435" s="94"/>
      <c r="J1435" s="94">
        <f t="shared" si="23"/>
        <v>30.4</v>
      </c>
    </row>
    <row r="1436" spans="1:10" ht="47.25" x14ac:dyDescent="0.25">
      <c r="A1436" s="90"/>
      <c r="B1436" s="91">
        <v>11950</v>
      </c>
      <c r="C1436" s="92" t="s">
        <v>542</v>
      </c>
      <c r="D1436" s="91" t="s">
        <v>178</v>
      </c>
      <c r="E1436" s="124">
        <v>0.24</v>
      </c>
      <c r="F1436" s="155">
        <v>80</v>
      </c>
      <c r="G1436" s="94"/>
      <c r="H1436" s="94">
        <f>E1436*F1436</f>
        <v>19.2</v>
      </c>
      <c r="I1436" s="94"/>
      <c r="J1436" s="94">
        <f t="shared" si="23"/>
        <v>19.2</v>
      </c>
    </row>
    <row r="1437" spans="1:10" x14ac:dyDescent="0.25">
      <c r="A1437" s="90"/>
      <c r="B1437" s="91" t="s">
        <v>169</v>
      </c>
      <c r="C1437" s="92" t="s">
        <v>168</v>
      </c>
      <c r="D1437" s="91" t="s">
        <v>154</v>
      </c>
      <c r="E1437" s="124">
        <v>8.92</v>
      </c>
      <c r="F1437" s="97">
        <v>5</v>
      </c>
      <c r="G1437" s="94">
        <f>E1437*F1437</f>
        <v>44.6</v>
      </c>
      <c r="H1437" s="94"/>
      <c r="I1437" s="94"/>
      <c r="J1437" s="94">
        <f t="shared" si="23"/>
        <v>44.6</v>
      </c>
    </row>
    <row r="1438" spans="1:10" x14ac:dyDescent="0.25">
      <c r="A1438" s="90"/>
      <c r="B1438" s="95" t="s">
        <v>162</v>
      </c>
      <c r="C1438" s="96" t="s">
        <v>163</v>
      </c>
      <c r="D1438" s="95" t="s">
        <v>154</v>
      </c>
      <c r="E1438" s="125">
        <v>12.69</v>
      </c>
      <c r="F1438" s="97">
        <v>5</v>
      </c>
      <c r="G1438" s="94">
        <f>E1438*F1438</f>
        <v>63.449999999999996</v>
      </c>
      <c r="H1438" s="94"/>
      <c r="I1438" s="94"/>
      <c r="J1438" s="94">
        <f t="shared" si="23"/>
        <v>63.449999999999996</v>
      </c>
    </row>
    <row r="1439" spans="1:10" x14ac:dyDescent="0.25">
      <c r="A1439" s="90"/>
      <c r="B1439" s="95"/>
      <c r="C1439" s="96" t="s">
        <v>155</v>
      </c>
      <c r="D1439" s="95"/>
      <c r="E1439" s="94">
        <v>0</v>
      </c>
      <c r="F1439" s="97">
        <v>1.6535</v>
      </c>
      <c r="G1439" s="94">
        <f>SUM(G1437:G1438)*F1439</f>
        <v>178.660675</v>
      </c>
      <c r="H1439" s="94"/>
      <c r="I1439" s="94"/>
      <c r="J1439" s="94">
        <v>0</v>
      </c>
    </row>
    <row r="1440" spans="1:10" x14ac:dyDescent="0.25">
      <c r="A1440" s="90"/>
      <c r="B1440" s="95"/>
      <c r="C1440" s="96" t="s">
        <v>156</v>
      </c>
      <c r="D1440" s="95"/>
      <c r="E1440" s="94">
        <v>0</v>
      </c>
      <c r="F1440" s="97">
        <v>0.68989999999999996</v>
      </c>
      <c r="G1440" s="94">
        <v>0</v>
      </c>
      <c r="H1440" s="94"/>
      <c r="I1440" s="94"/>
      <c r="J1440" s="94">
        <v>0</v>
      </c>
    </row>
    <row r="1441" spans="1:10" x14ac:dyDescent="0.25">
      <c r="A1441" s="90"/>
      <c r="B1441" s="95"/>
      <c r="C1441" s="96" t="s">
        <v>157</v>
      </c>
      <c r="D1441" s="95"/>
      <c r="E1441" s="94"/>
      <c r="F1441" s="97"/>
      <c r="G1441" s="94">
        <f>SUM(G1432:G1440)</f>
        <v>286.71067499999998</v>
      </c>
      <c r="H1441" s="94">
        <f>SUM(H1432:H1440)</f>
        <v>788.25000000000011</v>
      </c>
      <c r="I1441" s="94">
        <f>SUM(I1432:I1440)</f>
        <v>0</v>
      </c>
      <c r="J1441" s="94">
        <f>G1441+H1441+I1441</f>
        <v>1074.960675</v>
      </c>
    </row>
    <row r="1442" spans="1:10" x14ac:dyDescent="0.25">
      <c r="A1442" s="90"/>
      <c r="B1442" s="95"/>
      <c r="C1442" s="96" t="s">
        <v>158</v>
      </c>
      <c r="D1442" s="95"/>
      <c r="E1442" s="94"/>
      <c r="F1442" s="97"/>
      <c r="G1442" s="94">
        <f>G1441*0.305</f>
        <v>87.446755874999994</v>
      </c>
      <c r="H1442" s="94">
        <f>H1441*0.305</f>
        <v>240.41625000000002</v>
      </c>
      <c r="I1442" s="94">
        <f>I1441*0.305</f>
        <v>0</v>
      </c>
      <c r="J1442" s="94">
        <f>G1442+H1442+I1442</f>
        <v>327.863005875</v>
      </c>
    </row>
    <row r="1443" spans="1:10" x14ac:dyDescent="0.25">
      <c r="A1443" s="90"/>
      <c r="B1443" s="95"/>
      <c r="C1443" s="96" t="s">
        <v>159</v>
      </c>
      <c r="D1443" s="95"/>
      <c r="E1443" s="94"/>
      <c r="F1443" s="97"/>
      <c r="G1443" s="94">
        <f>SUM(G1441:G1442)</f>
        <v>374.15743087499999</v>
      </c>
      <c r="H1443" s="94">
        <f>SUM(H1441:H1442)</f>
        <v>1028.6662500000002</v>
      </c>
      <c r="I1443" s="94">
        <f>SUM(I1441:I1442)</f>
        <v>0</v>
      </c>
      <c r="J1443" s="94">
        <f>G1443+H1443+I1443</f>
        <v>1402.8236808750003</v>
      </c>
    </row>
    <row r="1444" spans="1:10" x14ac:dyDescent="0.25">
      <c r="A1444" s="107"/>
      <c r="B1444" s="95"/>
      <c r="C1444" s="96"/>
      <c r="D1444" s="95"/>
      <c r="E1444" s="94"/>
      <c r="F1444" s="97"/>
      <c r="G1444" s="94"/>
      <c r="H1444" s="94"/>
      <c r="I1444" s="94"/>
      <c r="J1444" s="94"/>
    </row>
    <row r="1445" spans="1:10" x14ac:dyDescent="0.25">
      <c r="A1445" s="84"/>
      <c r="B1445" s="85"/>
      <c r="C1445" s="86" t="s">
        <v>825</v>
      </c>
      <c r="D1445" s="87" t="s">
        <v>178</v>
      </c>
      <c r="E1445" s="88"/>
      <c r="F1445" s="89"/>
      <c r="G1445" s="88"/>
      <c r="H1445" s="88"/>
      <c r="I1445" s="88"/>
      <c r="J1445" s="88"/>
    </row>
    <row r="1446" spans="1:10" x14ac:dyDescent="0.25">
      <c r="A1446" s="90"/>
      <c r="B1446" s="91" t="s">
        <v>829</v>
      </c>
      <c r="C1446" s="92" t="s">
        <v>825</v>
      </c>
      <c r="D1446" s="91" t="s">
        <v>178</v>
      </c>
      <c r="E1446" s="124">
        <v>9</v>
      </c>
      <c r="F1446" s="155">
        <v>1</v>
      </c>
      <c r="G1446" s="94"/>
      <c r="H1446" s="94">
        <f>E1446*F1446</f>
        <v>9</v>
      </c>
      <c r="I1446" s="94"/>
      <c r="J1446" s="94">
        <f>G1446+H1446+I1446</f>
        <v>9</v>
      </c>
    </row>
    <row r="1447" spans="1:10" x14ac:dyDescent="0.25">
      <c r="A1447" s="90"/>
      <c r="B1447" s="91" t="s">
        <v>169</v>
      </c>
      <c r="C1447" s="92" t="s">
        <v>168</v>
      </c>
      <c r="D1447" s="91" t="s">
        <v>154</v>
      </c>
      <c r="E1447" s="124">
        <v>8.92</v>
      </c>
      <c r="F1447" s="97">
        <v>0.1</v>
      </c>
      <c r="G1447" s="94">
        <f>E1447*F1447</f>
        <v>0.89200000000000002</v>
      </c>
      <c r="H1447" s="94"/>
      <c r="I1447" s="94"/>
      <c r="J1447" s="94">
        <f>G1447+H1447+I1447</f>
        <v>0.89200000000000002</v>
      </c>
    </row>
    <row r="1448" spans="1:10" x14ac:dyDescent="0.25">
      <c r="A1448" s="90"/>
      <c r="B1448" s="95" t="s">
        <v>162</v>
      </c>
      <c r="C1448" s="96" t="s">
        <v>163</v>
      </c>
      <c r="D1448" s="95" t="s">
        <v>154</v>
      </c>
      <c r="E1448" s="125">
        <v>12.69</v>
      </c>
      <c r="F1448" s="97">
        <v>0.2</v>
      </c>
      <c r="G1448" s="94">
        <f>E1448*F1448</f>
        <v>2.5380000000000003</v>
      </c>
      <c r="H1448" s="94"/>
      <c r="I1448" s="94"/>
      <c r="J1448" s="94">
        <f>G1448+H1448+I1448</f>
        <v>2.5380000000000003</v>
      </c>
    </row>
    <row r="1449" spans="1:10" x14ac:dyDescent="0.25">
      <c r="A1449" s="90"/>
      <c r="B1449" s="95"/>
      <c r="C1449" s="96" t="s">
        <v>155</v>
      </c>
      <c r="D1449" s="95"/>
      <c r="E1449" s="94">
        <v>0</v>
      </c>
      <c r="F1449" s="97">
        <v>1.6535</v>
      </c>
      <c r="G1449" s="94">
        <f>SUM(G1447:G1448)*F1449</f>
        <v>5.6715049999999998</v>
      </c>
      <c r="H1449" s="94"/>
      <c r="I1449" s="94"/>
      <c r="J1449" s="94">
        <v>0</v>
      </c>
    </row>
    <row r="1450" spans="1:10" x14ac:dyDescent="0.25">
      <c r="A1450" s="90"/>
      <c r="B1450" s="95"/>
      <c r="C1450" s="96" t="s">
        <v>156</v>
      </c>
      <c r="D1450" s="95"/>
      <c r="E1450" s="94">
        <v>0</v>
      </c>
      <c r="F1450" s="97">
        <v>0.68989999999999996</v>
      </c>
      <c r="G1450" s="94">
        <v>0</v>
      </c>
      <c r="H1450" s="94"/>
      <c r="I1450" s="94"/>
      <c r="J1450" s="94">
        <v>0</v>
      </c>
    </row>
    <row r="1451" spans="1:10" x14ac:dyDescent="0.25">
      <c r="A1451" s="90"/>
      <c r="B1451" s="95"/>
      <c r="C1451" s="96" t="s">
        <v>157</v>
      </c>
      <c r="D1451" s="95"/>
      <c r="E1451" s="94"/>
      <c r="F1451" s="97"/>
      <c r="G1451" s="94">
        <f>SUM(G1446:G1450)</f>
        <v>9.1015049999999995</v>
      </c>
      <c r="H1451" s="94">
        <f>SUM(H1446:H1450)</f>
        <v>9</v>
      </c>
      <c r="I1451" s="94">
        <f>SUM(I1446:I1450)</f>
        <v>0</v>
      </c>
      <c r="J1451" s="94">
        <f>G1451+H1451+I1451</f>
        <v>18.101505</v>
      </c>
    </row>
    <row r="1452" spans="1:10" x14ac:dyDescent="0.25">
      <c r="A1452" s="90"/>
      <c r="B1452" s="95"/>
      <c r="C1452" s="96" t="s">
        <v>158</v>
      </c>
      <c r="D1452" s="95"/>
      <c r="E1452" s="94"/>
      <c r="F1452" s="97"/>
      <c r="G1452" s="94">
        <f>G1451*0.305</f>
        <v>2.7759590249999997</v>
      </c>
      <c r="H1452" s="94">
        <f>H1451*0.305</f>
        <v>2.7450000000000001</v>
      </c>
      <c r="I1452" s="94">
        <f>I1451*0.305</f>
        <v>0</v>
      </c>
      <c r="J1452" s="94">
        <f>G1452+H1452+I1452</f>
        <v>5.5209590249999998</v>
      </c>
    </row>
    <row r="1453" spans="1:10" x14ac:dyDescent="0.25">
      <c r="A1453" s="90"/>
      <c r="B1453" s="95"/>
      <c r="C1453" s="96" t="s">
        <v>159</v>
      </c>
      <c r="D1453" s="95"/>
      <c r="E1453" s="94"/>
      <c r="F1453" s="97"/>
      <c r="G1453" s="94">
        <f>SUM(G1451:G1452)</f>
        <v>11.877464024999998</v>
      </c>
      <c r="H1453" s="94">
        <f>SUM(H1451:H1452)</f>
        <v>11.745000000000001</v>
      </c>
      <c r="I1453" s="94">
        <f>SUM(I1451:I1452)</f>
        <v>0</v>
      </c>
      <c r="J1453" s="94">
        <f>G1453+H1453+I1453</f>
        <v>23.622464024999999</v>
      </c>
    </row>
    <row r="1454" spans="1:10" x14ac:dyDescent="0.25">
      <c r="A1454" s="107"/>
      <c r="B1454" s="95"/>
      <c r="C1454" s="96"/>
      <c r="D1454" s="95"/>
      <c r="E1454" s="94"/>
      <c r="F1454" s="97"/>
      <c r="G1454" s="94"/>
      <c r="H1454" s="94"/>
      <c r="I1454" s="94"/>
      <c r="J1454" s="94"/>
    </row>
    <row r="1455" spans="1:10" x14ac:dyDescent="0.25">
      <c r="A1455" s="84"/>
      <c r="B1455" s="85"/>
      <c r="C1455" s="86" t="s">
        <v>826</v>
      </c>
      <c r="D1455" s="87" t="s">
        <v>178</v>
      </c>
      <c r="E1455" s="88"/>
      <c r="F1455" s="89"/>
      <c r="G1455" s="88"/>
      <c r="H1455" s="88"/>
      <c r="I1455" s="88"/>
      <c r="J1455" s="88"/>
    </row>
    <row r="1456" spans="1:10" ht="31.5" x14ac:dyDescent="0.25">
      <c r="A1456" s="90"/>
      <c r="B1456" s="91">
        <v>38091</v>
      </c>
      <c r="C1456" s="92" t="s">
        <v>830</v>
      </c>
      <c r="D1456" s="91" t="s">
        <v>178</v>
      </c>
      <c r="E1456" s="124">
        <v>1.8</v>
      </c>
      <c r="F1456" s="155">
        <v>1</v>
      </c>
      <c r="G1456" s="94"/>
      <c r="H1456" s="94">
        <f>E1456*F1456</f>
        <v>1.8</v>
      </c>
      <c r="I1456" s="94"/>
      <c r="J1456" s="94">
        <f>G1456+H1456+I1456</f>
        <v>1.8</v>
      </c>
    </row>
    <row r="1457" spans="1:10" x14ac:dyDescent="0.25">
      <c r="A1457" s="90"/>
      <c r="B1457" s="91" t="s">
        <v>169</v>
      </c>
      <c r="C1457" s="92" t="s">
        <v>168</v>
      </c>
      <c r="D1457" s="91" t="s">
        <v>154</v>
      </c>
      <c r="E1457" s="124">
        <v>8.92</v>
      </c>
      <c r="F1457" s="97">
        <v>0.1</v>
      </c>
      <c r="G1457" s="94">
        <f>E1457*F1457</f>
        <v>0.89200000000000002</v>
      </c>
      <c r="H1457" s="94"/>
      <c r="I1457" s="94"/>
      <c r="J1457" s="94">
        <f>G1457+H1457+I1457</f>
        <v>0.89200000000000002</v>
      </c>
    </row>
    <row r="1458" spans="1:10" x14ac:dyDescent="0.25">
      <c r="A1458" s="90"/>
      <c r="B1458" s="95" t="s">
        <v>162</v>
      </c>
      <c r="C1458" s="96" t="s">
        <v>163</v>
      </c>
      <c r="D1458" s="95" t="s">
        <v>154</v>
      </c>
      <c r="E1458" s="125">
        <v>12.69</v>
      </c>
      <c r="F1458" s="97">
        <v>0.2</v>
      </c>
      <c r="G1458" s="94">
        <f>E1458*F1458</f>
        <v>2.5380000000000003</v>
      </c>
      <c r="H1458" s="94"/>
      <c r="I1458" s="94"/>
      <c r="J1458" s="94">
        <f>G1458+H1458+I1458</f>
        <v>2.5380000000000003</v>
      </c>
    </row>
    <row r="1459" spans="1:10" x14ac:dyDescent="0.25">
      <c r="A1459" s="90"/>
      <c r="B1459" s="95"/>
      <c r="C1459" s="96" t="s">
        <v>155</v>
      </c>
      <c r="D1459" s="95"/>
      <c r="E1459" s="94">
        <v>0</v>
      </c>
      <c r="F1459" s="97">
        <v>1.6535</v>
      </c>
      <c r="G1459" s="94">
        <f>SUM(G1457:G1458)*F1459</f>
        <v>5.6715049999999998</v>
      </c>
      <c r="H1459" s="94"/>
      <c r="I1459" s="94"/>
      <c r="J1459" s="94">
        <v>0</v>
      </c>
    </row>
    <row r="1460" spans="1:10" x14ac:dyDescent="0.25">
      <c r="A1460" s="90"/>
      <c r="B1460" s="95"/>
      <c r="C1460" s="96" t="s">
        <v>156</v>
      </c>
      <c r="D1460" s="95"/>
      <c r="E1460" s="94">
        <v>0</v>
      </c>
      <c r="F1460" s="97">
        <v>0.68989999999999996</v>
      </c>
      <c r="G1460" s="94">
        <v>0</v>
      </c>
      <c r="H1460" s="94"/>
      <c r="I1460" s="94"/>
      <c r="J1460" s="94">
        <v>0</v>
      </c>
    </row>
    <row r="1461" spans="1:10" x14ac:dyDescent="0.25">
      <c r="A1461" s="90"/>
      <c r="B1461" s="95"/>
      <c r="C1461" s="96" t="s">
        <v>157</v>
      </c>
      <c r="D1461" s="95"/>
      <c r="E1461" s="94"/>
      <c r="F1461" s="97"/>
      <c r="G1461" s="94">
        <f>SUM(G1456:G1460)</f>
        <v>9.1015049999999995</v>
      </c>
      <c r="H1461" s="94">
        <f>SUM(H1456:H1460)</f>
        <v>1.8</v>
      </c>
      <c r="I1461" s="94">
        <f>SUM(I1456:I1460)</f>
        <v>0</v>
      </c>
      <c r="J1461" s="94">
        <f>G1461+H1461+I1461</f>
        <v>10.901505</v>
      </c>
    </row>
    <row r="1462" spans="1:10" x14ac:dyDescent="0.25">
      <c r="A1462" s="90"/>
      <c r="B1462" s="95"/>
      <c r="C1462" s="96" t="s">
        <v>158</v>
      </c>
      <c r="D1462" s="95"/>
      <c r="E1462" s="94"/>
      <c r="F1462" s="97"/>
      <c r="G1462" s="94">
        <f>G1461*0.305</f>
        <v>2.7759590249999997</v>
      </c>
      <c r="H1462" s="94">
        <f>H1461*0.305</f>
        <v>0.54900000000000004</v>
      </c>
      <c r="I1462" s="94">
        <f>I1461*0.305</f>
        <v>0</v>
      </c>
      <c r="J1462" s="94">
        <f>G1462+H1462+I1462</f>
        <v>3.3249590249999996</v>
      </c>
    </row>
    <row r="1463" spans="1:10" x14ac:dyDescent="0.25">
      <c r="A1463" s="90"/>
      <c r="B1463" s="95"/>
      <c r="C1463" s="96" t="s">
        <v>159</v>
      </c>
      <c r="D1463" s="95"/>
      <c r="E1463" s="94"/>
      <c r="F1463" s="97"/>
      <c r="G1463" s="94">
        <f>SUM(G1461:G1462)</f>
        <v>11.877464024999998</v>
      </c>
      <c r="H1463" s="94">
        <f>SUM(H1461:H1462)</f>
        <v>2.3490000000000002</v>
      </c>
      <c r="I1463" s="94">
        <f>SUM(I1461:I1462)</f>
        <v>0</v>
      </c>
      <c r="J1463" s="94">
        <f>G1463+H1463+I1463</f>
        <v>14.226464024999999</v>
      </c>
    </row>
    <row r="1464" spans="1:10" x14ac:dyDescent="0.25">
      <c r="A1464" s="107"/>
      <c r="B1464" s="95"/>
      <c r="C1464" s="96"/>
      <c r="D1464" s="95"/>
      <c r="E1464" s="94"/>
      <c r="F1464" s="97"/>
      <c r="G1464" s="94"/>
      <c r="H1464" s="94"/>
      <c r="I1464" s="94"/>
      <c r="J1464" s="94"/>
    </row>
    <row r="1465" spans="1:10" x14ac:dyDescent="0.25">
      <c r="A1465" s="84"/>
      <c r="B1465" s="85"/>
      <c r="C1465" s="86" t="s">
        <v>827</v>
      </c>
      <c r="D1465" s="87" t="s">
        <v>178</v>
      </c>
      <c r="E1465" s="88"/>
      <c r="F1465" s="89"/>
      <c r="G1465" s="88"/>
      <c r="H1465" s="88"/>
      <c r="I1465" s="88"/>
      <c r="J1465" s="88"/>
    </row>
    <row r="1466" spans="1:10" ht="31.5" x14ac:dyDescent="0.25">
      <c r="A1466" s="90"/>
      <c r="B1466" s="91">
        <v>38095</v>
      </c>
      <c r="C1466" s="92" t="s">
        <v>831</v>
      </c>
      <c r="D1466" s="91" t="s">
        <v>178</v>
      </c>
      <c r="E1466" s="124">
        <v>3.82</v>
      </c>
      <c r="F1466" s="155">
        <v>1</v>
      </c>
      <c r="G1466" s="94"/>
      <c r="H1466" s="94">
        <f>E1466*F1466</f>
        <v>3.82</v>
      </c>
      <c r="I1466" s="94"/>
      <c r="J1466" s="94">
        <f>G1466+H1466+I1466</f>
        <v>3.82</v>
      </c>
    </row>
    <row r="1467" spans="1:10" x14ac:dyDescent="0.25">
      <c r="A1467" s="90"/>
      <c r="B1467" s="91" t="s">
        <v>169</v>
      </c>
      <c r="C1467" s="92" t="s">
        <v>168</v>
      </c>
      <c r="D1467" s="91" t="s">
        <v>154</v>
      </c>
      <c r="E1467" s="124">
        <v>8.92</v>
      </c>
      <c r="F1467" s="97">
        <v>0.1</v>
      </c>
      <c r="G1467" s="94">
        <f>E1467*F1467</f>
        <v>0.89200000000000002</v>
      </c>
      <c r="H1467" s="94"/>
      <c r="I1467" s="94"/>
      <c r="J1467" s="94">
        <f>G1467+H1467+I1467</f>
        <v>0.89200000000000002</v>
      </c>
    </row>
    <row r="1468" spans="1:10" x14ac:dyDescent="0.25">
      <c r="A1468" s="90"/>
      <c r="B1468" s="95" t="s">
        <v>162</v>
      </c>
      <c r="C1468" s="96" t="s">
        <v>163</v>
      </c>
      <c r="D1468" s="95" t="s">
        <v>154</v>
      </c>
      <c r="E1468" s="125">
        <v>12.69</v>
      </c>
      <c r="F1468" s="97">
        <v>0.2</v>
      </c>
      <c r="G1468" s="94">
        <f>E1468*F1468</f>
        <v>2.5380000000000003</v>
      </c>
      <c r="H1468" s="94"/>
      <c r="I1468" s="94"/>
      <c r="J1468" s="94">
        <f>G1468+H1468+I1468</f>
        <v>2.5380000000000003</v>
      </c>
    </row>
    <row r="1469" spans="1:10" x14ac:dyDescent="0.25">
      <c r="A1469" s="90"/>
      <c r="B1469" s="95"/>
      <c r="C1469" s="96" t="s">
        <v>155</v>
      </c>
      <c r="D1469" s="95"/>
      <c r="E1469" s="94">
        <v>0</v>
      </c>
      <c r="F1469" s="97">
        <v>1.6535</v>
      </c>
      <c r="G1469" s="94">
        <f>SUM(G1467:G1468)*F1469</f>
        <v>5.6715049999999998</v>
      </c>
      <c r="H1469" s="94"/>
      <c r="I1469" s="94"/>
      <c r="J1469" s="94">
        <v>0</v>
      </c>
    </row>
    <row r="1470" spans="1:10" x14ac:dyDescent="0.25">
      <c r="A1470" s="90"/>
      <c r="B1470" s="95"/>
      <c r="C1470" s="96" t="s">
        <v>156</v>
      </c>
      <c r="D1470" s="95"/>
      <c r="E1470" s="94">
        <v>0</v>
      </c>
      <c r="F1470" s="97">
        <v>0.68989999999999996</v>
      </c>
      <c r="G1470" s="94">
        <v>0</v>
      </c>
      <c r="H1470" s="94"/>
      <c r="I1470" s="94"/>
      <c r="J1470" s="94">
        <v>0</v>
      </c>
    </row>
    <row r="1471" spans="1:10" x14ac:dyDescent="0.25">
      <c r="A1471" s="90"/>
      <c r="B1471" s="95"/>
      <c r="C1471" s="96" t="s">
        <v>157</v>
      </c>
      <c r="D1471" s="95"/>
      <c r="E1471" s="94"/>
      <c r="F1471" s="97"/>
      <c r="G1471" s="94">
        <f>SUM(G1466:G1470)</f>
        <v>9.1015049999999995</v>
      </c>
      <c r="H1471" s="94">
        <f>SUM(H1466:H1470)</f>
        <v>3.82</v>
      </c>
      <c r="I1471" s="94">
        <f>SUM(I1466:I1470)</f>
        <v>0</v>
      </c>
      <c r="J1471" s="94">
        <f>G1471+H1471+I1471</f>
        <v>12.921505</v>
      </c>
    </row>
    <row r="1472" spans="1:10" x14ac:dyDescent="0.25">
      <c r="A1472" s="90"/>
      <c r="B1472" s="95"/>
      <c r="C1472" s="96" t="s">
        <v>158</v>
      </c>
      <c r="D1472" s="95"/>
      <c r="E1472" s="94"/>
      <c r="F1472" s="97"/>
      <c r="G1472" s="94">
        <f>G1471*0.305</f>
        <v>2.7759590249999997</v>
      </c>
      <c r="H1472" s="94">
        <f>H1471*0.305</f>
        <v>1.1651</v>
      </c>
      <c r="I1472" s="94">
        <f>I1471*0.305</f>
        <v>0</v>
      </c>
      <c r="J1472" s="94">
        <f>G1472+H1472+I1472</f>
        <v>3.9410590249999995</v>
      </c>
    </row>
    <row r="1473" spans="1:10" x14ac:dyDescent="0.25">
      <c r="A1473" s="90"/>
      <c r="B1473" s="95"/>
      <c r="C1473" s="96" t="s">
        <v>159</v>
      </c>
      <c r="D1473" s="95"/>
      <c r="E1473" s="94"/>
      <c r="F1473" s="97"/>
      <c r="G1473" s="94">
        <f>SUM(G1471:G1472)</f>
        <v>11.877464024999998</v>
      </c>
      <c r="H1473" s="94">
        <f>SUM(H1471:H1472)</f>
        <v>4.9851000000000001</v>
      </c>
      <c r="I1473" s="94">
        <f>SUM(I1471:I1472)</f>
        <v>0</v>
      </c>
      <c r="J1473" s="94">
        <f>G1473+H1473+I1473</f>
        <v>16.862564024999998</v>
      </c>
    </row>
    <row r="1474" spans="1:10" x14ac:dyDescent="0.25">
      <c r="A1474" s="107"/>
      <c r="B1474" s="95"/>
      <c r="C1474" s="96"/>
      <c r="D1474" s="95"/>
      <c r="E1474" s="94"/>
      <c r="F1474" s="97"/>
      <c r="G1474" s="94"/>
      <c r="H1474" s="94"/>
      <c r="I1474" s="94"/>
      <c r="J1474" s="94"/>
    </row>
    <row r="1475" spans="1:10" x14ac:dyDescent="0.25">
      <c r="A1475" s="84"/>
      <c r="B1475" s="85"/>
      <c r="C1475" s="86" t="s">
        <v>832</v>
      </c>
      <c r="D1475" s="87" t="s">
        <v>178</v>
      </c>
      <c r="E1475" s="88"/>
      <c r="F1475" s="89"/>
      <c r="G1475" s="88"/>
      <c r="H1475" s="88"/>
      <c r="I1475" s="88"/>
      <c r="J1475" s="88"/>
    </row>
    <row r="1476" spans="1:10" x14ac:dyDescent="0.25">
      <c r="A1476" s="90"/>
      <c r="B1476" s="91" t="s">
        <v>833</v>
      </c>
      <c r="C1476" s="92" t="s">
        <v>832</v>
      </c>
      <c r="D1476" s="91" t="s">
        <v>178</v>
      </c>
      <c r="E1476" s="124">
        <v>14</v>
      </c>
      <c r="F1476" s="155">
        <v>1</v>
      </c>
      <c r="G1476" s="94"/>
      <c r="H1476" s="94">
        <f>E1476*F1476</f>
        <v>14</v>
      </c>
      <c r="I1476" s="94"/>
      <c r="J1476" s="94">
        <f>G1476+H1476+I1476</f>
        <v>14</v>
      </c>
    </row>
    <row r="1477" spans="1:10" x14ac:dyDescent="0.25">
      <c r="A1477" s="90"/>
      <c r="B1477" s="91" t="s">
        <v>169</v>
      </c>
      <c r="C1477" s="92" t="s">
        <v>168</v>
      </c>
      <c r="D1477" s="91" t="s">
        <v>154</v>
      </c>
      <c r="E1477" s="124">
        <v>8.92</v>
      </c>
      <c r="F1477" s="97">
        <v>0.1</v>
      </c>
      <c r="G1477" s="94">
        <f>E1477*F1477</f>
        <v>0.89200000000000002</v>
      </c>
      <c r="H1477" s="94"/>
      <c r="I1477" s="94"/>
      <c r="J1477" s="94">
        <f>G1477+H1477+I1477</f>
        <v>0.89200000000000002</v>
      </c>
    </row>
    <row r="1478" spans="1:10" x14ac:dyDescent="0.25">
      <c r="A1478" s="90"/>
      <c r="B1478" s="95" t="s">
        <v>162</v>
      </c>
      <c r="C1478" s="96" t="s">
        <v>163</v>
      </c>
      <c r="D1478" s="95" t="s">
        <v>154</v>
      </c>
      <c r="E1478" s="125">
        <v>12.69</v>
      </c>
      <c r="F1478" s="97">
        <v>0.2</v>
      </c>
      <c r="G1478" s="94">
        <f>E1478*F1478</f>
        <v>2.5380000000000003</v>
      </c>
      <c r="H1478" s="94"/>
      <c r="I1478" s="94"/>
      <c r="J1478" s="94">
        <f>G1478+H1478+I1478</f>
        <v>2.5380000000000003</v>
      </c>
    </row>
    <row r="1479" spans="1:10" x14ac:dyDescent="0.25">
      <c r="A1479" s="90"/>
      <c r="B1479" s="95"/>
      <c r="C1479" s="96" t="s">
        <v>155</v>
      </c>
      <c r="D1479" s="95"/>
      <c r="E1479" s="94">
        <v>0</v>
      </c>
      <c r="F1479" s="97">
        <v>1.6535</v>
      </c>
      <c r="G1479" s="94">
        <f>SUM(G1477:G1478)*F1479</f>
        <v>5.6715049999999998</v>
      </c>
      <c r="H1479" s="94"/>
      <c r="I1479" s="94"/>
      <c r="J1479" s="94">
        <v>0</v>
      </c>
    </row>
    <row r="1480" spans="1:10" x14ac:dyDescent="0.25">
      <c r="A1480" s="90"/>
      <c r="B1480" s="95"/>
      <c r="C1480" s="96" t="s">
        <v>156</v>
      </c>
      <c r="D1480" s="95"/>
      <c r="E1480" s="94">
        <v>0</v>
      </c>
      <c r="F1480" s="97">
        <v>0.68989999999999996</v>
      </c>
      <c r="G1480" s="94">
        <v>0</v>
      </c>
      <c r="H1480" s="94"/>
      <c r="I1480" s="94"/>
      <c r="J1480" s="94">
        <v>0</v>
      </c>
    </row>
    <row r="1481" spans="1:10" x14ac:dyDescent="0.25">
      <c r="A1481" s="90"/>
      <c r="B1481" s="95"/>
      <c r="C1481" s="96" t="s">
        <v>157</v>
      </c>
      <c r="D1481" s="95"/>
      <c r="E1481" s="94"/>
      <c r="F1481" s="97"/>
      <c r="G1481" s="94">
        <f>SUM(G1476:G1480)</f>
        <v>9.1015049999999995</v>
      </c>
      <c r="H1481" s="94">
        <f>SUM(H1476:H1480)</f>
        <v>14</v>
      </c>
      <c r="I1481" s="94">
        <f>SUM(I1476:I1480)</f>
        <v>0</v>
      </c>
      <c r="J1481" s="94">
        <f>G1481+H1481+I1481</f>
        <v>23.101505</v>
      </c>
    </row>
    <row r="1482" spans="1:10" x14ac:dyDescent="0.25">
      <c r="A1482" s="90"/>
      <c r="B1482" s="95"/>
      <c r="C1482" s="96" t="s">
        <v>158</v>
      </c>
      <c r="D1482" s="95"/>
      <c r="E1482" s="94"/>
      <c r="F1482" s="97"/>
      <c r="G1482" s="94">
        <f>G1481*0.305</f>
        <v>2.7759590249999997</v>
      </c>
      <c r="H1482" s="94">
        <f>H1481*0.305</f>
        <v>4.2699999999999996</v>
      </c>
      <c r="I1482" s="94">
        <f>I1481*0.305</f>
        <v>0</v>
      </c>
      <c r="J1482" s="94">
        <f>G1482+H1482+I1482</f>
        <v>7.0459590249999993</v>
      </c>
    </row>
    <row r="1483" spans="1:10" x14ac:dyDescent="0.25">
      <c r="A1483" s="90"/>
      <c r="B1483" s="95"/>
      <c r="C1483" s="96" t="s">
        <v>159</v>
      </c>
      <c r="D1483" s="95"/>
      <c r="E1483" s="94"/>
      <c r="F1483" s="97"/>
      <c r="G1483" s="94">
        <f>SUM(G1481:G1482)</f>
        <v>11.877464024999998</v>
      </c>
      <c r="H1483" s="94">
        <f>SUM(H1481:H1482)</f>
        <v>18.27</v>
      </c>
      <c r="I1483" s="94">
        <f>SUM(I1481:I1482)</f>
        <v>0</v>
      </c>
      <c r="J1483" s="94">
        <f>G1483+H1483+I1483</f>
        <v>30.147464024999998</v>
      </c>
    </row>
    <row r="1484" spans="1:10" x14ac:dyDescent="0.25">
      <c r="A1484" s="107"/>
      <c r="B1484" s="95"/>
      <c r="C1484" s="96"/>
      <c r="D1484" s="95"/>
      <c r="E1484" s="94"/>
      <c r="F1484" s="97"/>
      <c r="G1484" s="94"/>
      <c r="H1484" s="94"/>
      <c r="I1484" s="94"/>
      <c r="J1484" s="94"/>
    </row>
    <row r="1485" spans="1:10" x14ac:dyDescent="0.25">
      <c r="A1485" s="84"/>
      <c r="B1485" s="85"/>
      <c r="C1485" s="86" t="s">
        <v>834</v>
      </c>
      <c r="D1485" s="87" t="s">
        <v>178</v>
      </c>
      <c r="E1485" s="88"/>
      <c r="F1485" s="89"/>
      <c r="G1485" s="88"/>
      <c r="H1485" s="88"/>
      <c r="I1485" s="88"/>
      <c r="J1485" s="88"/>
    </row>
    <row r="1486" spans="1:10" x14ac:dyDescent="0.25">
      <c r="A1486" s="90"/>
      <c r="B1486" s="91" t="s">
        <v>835</v>
      </c>
      <c r="C1486" s="92" t="s">
        <v>834</v>
      </c>
      <c r="D1486" s="91" t="s">
        <v>178</v>
      </c>
      <c r="E1486" s="124">
        <v>12</v>
      </c>
      <c r="F1486" s="155">
        <v>1</v>
      </c>
      <c r="G1486" s="94"/>
      <c r="H1486" s="94">
        <f>E1486*F1486</f>
        <v>12</v>
      </c>
      <c r="I1486" s="94"/>
      <c r="J1486" s="94">
        <f>G1486+H1486+I1486</f>
        <v>12</v>
      </c>
    </row>
    <row r="1487" spans="1:10" x14ac:dyDescent="0.25">
      <c r="A1487" s="90"/>
      <c r="B1487" s="91" t="s">
        <v>169</v>
      </c>
      <c r="C1487" s="92" t="s">
        <v>168</v>
      </c>
      <c r="D1487" s="91" t="s">
        <v>154</v>
      </c>
      <c r="E1487" s="124">
        <v>8.92</v>
      </c>
      <c r="F1487" s="97">
        <v>0.4</v>
      </c>
      <c r="G1487" s="94">
        <f>E1487*F1487</f>
        <v>3.5680000000000001</v>
      </c>
      <c r="H1487" s="94"/>
      <c r="I1487" s="94"/>
      <c r="J1487" s="94">
        <f>G1487+H1487+I1487</f>
        <v>3.5680000000000001</v>
      </c>
    </row>
    <row r="1488" spans="1:10" x14ac:dyDescent="0.25">
      <c r="A1488" s="90"/>
      <c r="B1488" s="95" t="s">
        <v>162</v>
      </c>
      <c r="C1488" s="96" t="s">
        <v>163</v>
      </c>
      <c r="D1488" s="95" t="s">
        <v>154</v>
      </c>
      <c r="E1488" s="125">
        <v>12.69</v>
      </c>
      <c r="F1488" s="97">
        <v>0.8</v>
      </c>
      <c r="G1488" s="94">
        <f>E1488*F1488</f>
        <v>10.152000000000001</v>
      </c>
      <c r="H1488" s="94"/>
      <c r="I1488" s="94"/>
      <c r="J1488" s="94">
        <f>G1488+H1488+I1488</f>
        <v>10.152000000000001</v>
      </c>
    </row>
    <row r="1489" spans="1:10" x14ac:dyDescent="0.25">
      <c r="A1489" s="90"/>
      <c r="B1489" s="95"/>
      <c r="C1489" s="96" t="s">
        <v>155</v>
      </c>
      <c r="D1489" s="95"/>
      <c r="E1489" s="94">
        <v>0</v>
      </c>
      <c r="F1489" s="97">
        <v>1.6535</v>
      </c>
      <c r="G1489" s="94">
        <f>SUM(G1487:G1488)*F1489</f>
        <v>22.686019999999999</v>
      </c>
      <c r="H1489" s="94"/>
      <c r="I1489" s="94"/>
      <c r="J1489" s="94">
        <v>0</v>
      </c>
    </row>
    <row r="1490" spans="1:10" x14ac:dyDescent="0.25">
      <c r="A1490" s="90"/>
      <c r="B1490" s="95"/>
      <c r="C1490" s="96" t="s">
        <v>156</v>
      </c>
      <c r="D1490" s="95"/>
      <c r="E1490" s="94">
        <v>0</v>
      </c>
      <c r="F1490" s="97">
        <v>0.68989999999999996</v>
      </c>
      <c r="G1490" s="94">
        <v>0</v>
      </c>
      <c r="H1490" s="94"/>
      <c r="I1490" s="94"/>
      <c r="J1490" s="94">
        <v>0</v>
      </c>
    </row>
    <row r="1491" spans="1:10" x14ac:dyDescent="0.25">
      <c r="A1491" s="90"/>
      <c r="B1491" s="95"/>
      <c r="C1491" s="96" t="s">
        <v>157</v>
      </c>
      <c r="D1491" s="95"/>
      <c r="E1491" s="94"/>
      <c r="F1491" s="97"/>
      <c r="G1491" s="94">
        <f>SUM(G1486:G1490)</f>
        <v>36.406019999999998</v>
      </c>
      <c r="H1491" s="94">
        <f>SUM(H1486:H1490)</f>
        <v>12</v>
      </c>
      <c r="I1491" s="94">
        <f>SUM(I1486:I1490)</f>
        <v>0</v>
      </c>
      <c r="J1491" s="94">
        <f>G1491+H1491+I1491</f>
        <v>48.406019999999998</v>
      </c>
    </row>
    <row r="1492" spans="1:10" x14ac:dyDescent="0.25">
      <c r="A1492" s="90"/>
      <c r="B1492" s="95"/>
      <c r="C1492" s="96" t="s">
        <v>158</v>
      </c>
      <c r="D1492" s="95"/>
      <c r="E1492" s="94"/>
      <c r="F1492" s="97"/>
      <c r="G1492" s="94">
        <f>G1491*0.305</f>
        <v>11.103836099999999</v>
      </c>
      <c r="H1492" s="94">
        <f>H1491*0.305</f>
        <v>3.66</v>
      </c>
      <c r="I1492" s="94">
        <f>I1491*0.305</f>
        <v>0</v>
      </c>
      <c r="J1492" s="94">
        <f>G1492+H1492+I1492</f>
        <v>14.763836099999999</v>
      </c>
    </row>
    <row r="1493" spans="1:10" x14ac:dyDescent="0.25">
      <c r="A1493" s="90"/>
      <c r="B1493" s="95"/>
      <c r="C1493" s="96" t="s">
        <v>159</v>
      </c>
      <c r="D1493" s="95"/>
      <c r="E1493" s="94"/>
      <c r="F1493" s="97"/>
      <c r="G1493" s="94">
        <f>SUM(G1491:G1492)</f>
        <v>47.509856099999993</v>
      </c>
      <c r="H1493" s="94">
        <f>SUM(H1491:H1492)</f>
        <v>15.66</v>
      </c>
      <c r="I1493" s="94">
        <f>SUM(I1491:I1492)</f>
        <v>0</v>
      </c>
      <c r="J1493" s="94">
        <f>G1493+H1493+I1493</f>
        <v>63.16985609999999</v>
      </c>
    </row>
    <row r="1494" spans="1:10" x14ac:dyDescent="0.25">
      <c r="A1494" s="107"/>
      <c r="B1494" s="95"/>
      <c r="C1494" s="96"/>
      <c r="D1494" s="95"/>
      <c r="E1494" s="94"/>
      <c r="F1494" s="97"/>
      <c r="G1494" s="94"/>
      <c r="H1494" s="94"/>
      <c r="I1494" s="94"/>
      <c r="J1494" s="94"/>
    </row>
    <row r="1495" spans="1:10" x14ac:dyDescent="0.25">
      <c r="A1495" s="84"/>
      <c r="B1495" s="85"/>
      <c r="C1495" s="86" t="s">
        <v>840</v>
      </c>
      <c r="D1495" s="87" t="s">
        <v>178</v>
      </c>
      <c r="E1495" s="88"/>
      <c r="F1495" s="89"/>
      <c r="G1495" s="88"/>
      <c r="H1495" s="88"/>
      <c r="I1495" s="88"/>
      <c r="J1495" s="88"/>
    </row>
    <row r="1496" spans="1:10" ht="31.5" x14ac:dyDescent="0.25">
      <c r="A1496" s="90"/>
      <c r="B1496" s="91" t="s">
        <v>797</v>
      </c>
      <c r="C1496" s="92" t="s">
        <v>798</v>
      </c>
      <c r="D1496" s="91" t="s">
        <v>178</v>
      </c>
      <c r="E1496" s="124">
        <v>2.17</v>
      </c>
      <c r="F1496" s="93" t="s">
        <v>196</v>
      </c>
      <c r="G1496" s="94"/>
      <c r="H1496" s="94">
        <f>E1496*F1496</f>
        <v>2.17</v>
      </c>
      <c r="I1496" s="94"/>
      <c r="J1496" s="94">
        <f>G1496+H1496+I1496</f>
        <v>2.17</v>
      </c>
    </row>
    <row r="1497" spans="1:10" ht="47.25" x14ac:dyDescent="0.25">
      <c r="A1497" s="90"/>
      <c r="B1497" s="91" t="s">
        <v>799</v>
      </c>
      <c r="C1497" s="92" t="s">
        <v>800</v>
      </c>
      <c r="D1497" s="91" t="s">
        <v>178</v>
      </c>
      <c r="E1497" s="124">
        <v>1.1200000000000001</v>
      </c>
      <c r="F1497" s="93" t="s">
        <v>196</v>
      </c>
      <c r="G1497" s="94"/>
      <c r="H1497" s="94">
        <f>E1497*F1497</f>
        <v>1.1200000000000001</v>
      </c>
      <c r="I1497" s="94"/>
      <c r="J1497" s="94">
        <f>G1497+H1497+I1497</f>
        <v>1.1200000000000001</v>
      </c>
    </row>
    <row r="1498" spans="1:10" x14ac:dyDescent="0.25">
      <c r="A1498" s="90"/>
      <c r="B1498" s="91" t="s">
        <v>804</v>
      </c>
      <c r="C1498" s="92" t="s">
        <v>805</v>
      </c>
      <c r="D1498" s="91" t="s">
        <v>178</v>
      </c>
      <c r="E1498" s="124">
        <v>5.83</v>
      </c>
      <c r="F1498" s="93" t="s">
        <v>196</v>
      </c>
      <c r="G1498" s="94"/>
      <c r="H1498" s="94">
        <f>E1498*F1498</f>
        <v>5.83</v>
      </c>
      <c r="I1498" s="94"/>
      <c r="J1498" s="94">
        <f>G1498+H1498+I1498</f>
        <v>5.83</v>
      </c>
    </row>
    <row r="1499" spans="1:10" x14ac:dyDescent="0.25">
      <c r="A1499" s="90"/>
      <c r="B1499" s="91" t="s">
        <v>169</v>
      </c>
      <c r="C1499" s="92" t="s">
        <v>168</v>
      </c>
      <c r="D1499" s="91" t="s">
        <v>154</v>
      </c>
      <c r="E1499" s="124">
        <v>8.92</v>
      </c>
      <c r="F1499" s="97" t="s">
        <v>844</v>
      </c>
      <c r="G1499" s="94">
        <f>E1499*F1499</f>
        <v>2.74736</v>
      </c>
      <c r="H1499" s="94"/>
      <c r="I1499" s="94"/>
      <c r="J1499" s="94">
        <f>G1499+H1499+I1499</f>
        <v>2.74736</v>
      </c>
    </row>
    <row r="1500" spans="1:10" x14ac:dyDescent="0.25">
      <c r="A1500" s="90"/>
      <c r="B1500" s="95" t="s">
        <v>162</v>
      </c>
      <c r="C1500" s="96" t="s">
        <v>163</v>
      </c>
      <c r="D1500" s="95" t="s">
        <v>154</v>
      </c>
      <c r="E1500" s="125">
        <v>12.69</v>
      </c>
      <c r="F1500" s="97">
        <v>0.432</v>
      </c>
      <c r="G1500" s="94">
        <f>E1500*F1500</f>
        <v>5.4820799999999998</v>
      </c>
      <c r="H1500" s="94"/>
      <c r="I1500" s="94"/>
      <c r="J1500" s="94">
        <f>G1500+H1500+I1500</f>
        <v>5.4820799999999998</v>
      </c>
    </row>
    <row r="1501" spans="1:10" x14ac:dyDescent="0.25">
      <c r="A1501" s="90"/>
      <c r="B1501" s="95"/>
      <c r="C1501" s="96" t="s">
        <v>155</v>
      </c>
      <c r="D1501" s="95"/>
      <c r="E1501" s="94">
        <v>0</v>
      </c>
      <c r="F1501" s="97">
        <v>1.6535</v>
      </c>
      <c r="G1501" s="94">
        <f>SUM(G1499:G1500)*F1501</f>
        <v>13.60737904</v>
      </c>
      <c r="H1501" s="94"/>
      <c r="I1501" s="94"/>
      <c r="J1501" s="94">
        <v>0</v>
      </c>
    </row>
    <row r="1502" spans="1:10" x14ac:dyDescent="0.25">
      <c r="A1502" s="90"/>
      <c r="B1502" s="95"/>
      <c r="C1502" s="96" t="s">
        <v>156</v>
      </c>
      <c r="D1502" s="95"/>
      <c r="E1502" s="94">
        <v>0</v>
      </c>
      <c r="F1502" s="97">
        <v>0.68989999999999996</v>
      </c>
      <c r="G1502" s="94">
        <v>0</v>
      </c>
      <c r="H1502" s="94"/>
      <c r="I1502" s="94"/>
      <c r="J1502" s="94">
        <v>0</v>
      </c>
    </row>
    <row r="1503" spans="1:10" x14ac:dyDescent="0.25">
      <c r="A1503" s="90"/>
      <c r="B1503" s="95"/>
      <c r="C1503" s="96" t="s">
        <v>157</v>
      </c>
      <c r="D1503" s="95"/>
      <c r="E1503" s="94"/>
      <c r="F1503" s="97"/>
      <c r="G1503" s="94">
        <f>SUM(G1496:G1502)</f>
        <v>21.836819040000002</v>
      </c>
      <c r="H1503" s="94">
        <f>SUM(H1496:H1502)</f>
        <v>9.120000000000001</v>
      </c>
      <c r="I1503" s="94">
        <f>SUM(I1496:I1502)</f>
        <v>0</v>
      </c>
      <c r="J1503" s="94">
        <f>G1503+H1503+I1503</f>
        <v>30.956819040000003</v>
      </c>
    </row>
    <row r="1504" spans="1:10" x14ac:dyDescent="0.25">
      <c r="A1504" s="90"/>
      <c r="B1504" s="95"/>
      <c r="C1504" s="96" t="s">
        <v>158</v>
      </c>
      <c r="D1504" s="95"/>
      <c r="E1504" s="94"/>
      <c r="F1504" s="97"/>
      <c r="G1504" s="94">
        <f>G1503*0.305</f>
        <v>6.6602298072000004</v>
      </c>
      <c r="H1504" s="94">
        <f>H1503*0.305</f>
        <v>2.7816000000000001</v>
      </c>
      <c r="I1504" s="94">
        <f>I1503*0.305</f>
        <v>0</v>
      </c>
      <c r="J1504" s="94">
        <f>G1504+H1504+I1504</f>
        <v>9.4418298072000013</v>
      </c>
    </row>
    <row r="1505" spans="1:10" x14ac:dyDescent="0.25">
      <c r="A1505" s="90"/>
      <c r="B1505" s="95"/>
      <c r="C1505" s="96" t="s">
        <v>159</v>
      </c>
      <c r="D1505" s="95"/>
      <c r="E1505" s="94"/>
      <c r="F1505" s="97"/>
      <c r="G1505" s="94">
        <f>SUM(G1503:G1504)</f>
        <v>28.497048847200002</v>
      </c>
      <c r="H1505" s="94">
        <f>SUM(H1503:H1504)</f>
        <v>11.901600000000002</v>
      </c>
      <c r="I1505" s="94">
        <f>SUM(I1503:I1504)</f>
        <v>0</v>
      </c>
      <c r="J1505" s="94">
        <f>G1505+H1505+I1505</f>
        <v>40.398648847200008</v>
      </c>
    </row>
    <row r="1506" spans="1:10" x14ac:dyDescent="0.25">
      <c r="A1506" s="107"/>
      <c r="B1506" s="95"/>
      <c r="C1506" s="96"/>
      <c r="D1506" s="95"/>
      <c r="E1506" s="94"/>
      <c r="F1506" s="97"/>
      <c r="G1506" s="94"/>
      <c r="H1506" s="94"/>
      <c r="I1506" s="94"/>
      <c r="J1506" s="94"/>
    </row>
    <row r="1507" spans="1:10" x14ac:dyDescent="0.25">
      <c r="A1507" s="84"/>
      <c r="B1507" s="85"/>
      <c r="C1507" s="86" t="s">
        <v>841</v>
      </c>
      <c r="D1507" s="87" t="s">
        <v>178</v>
      </c>
      <c r="E1507" s="88"/>
      <c r="F1507" s="89"/>
      <c r="G1507" s="88"/>
      <c r="H1507" s="88"/>
      <c r="I1507" s="88"/>
      <c r="J1507" s="88"/>
    </row>
    <row r="1508" spans="1:10" ht="31.5" x14ac:dyDescent="0.25">
      <c r="A1508" s="90"/>
      <c r="B1508" s="91" t="s">
        <v>797</v>
      </c>
      <c r="C1508" s="92" t="s">
        <v>798</v>
      </c>
      <c r="D1508" s="91" t="s">
        <v>178</v>
      </c>
      <c r="E1508" s="124">
        <v>2.17</v>
      </c>
      <c r="F1508" s="93" t="s">
        <v>196</v>
      </c>
      <c r="G1508" s="94"/>
      <c r="H1508" s="94">
        <f>E1508*F1508</f>
        <v>2.17</v>
      </c>
      <c r="I1508" s="94"/>
      <c r="J1508" s="94">
        <f>G1508+H1508+I1508</f>
        <v>2.17</v>
      </c>
    </row>
    <row r="1509" spans="1:10" ht="47.25" x14ac:dyDescent="0.25">
      <c r="A1509" s="90"/>
      <c r="B1509" s="91" t="s">
        <v>799</v>
      </c>
      <c r="C1509" s="92" t="s">
        <v>800</v>
      </c>
      <c r="D1509" s="91" t="s">
        <v>178</v>
      </c>
      <c r="E1509" s="124">
        <v>1.1200000000000001</v>
      </c>
      <c r="F1509" s="93" t="s">
        <v>196</v>
      </c>
      <c r="G1509" s="94"/>
      <c r="H1509" s="94">
        <f>E1509*F1509</f>
        <v>1.1200000000000001</v>
      </c>
      <c r="I1509" s="94"/>
      <c r="J1509" s="94">
        <f>G1509+H1509+I1509</f>
        <v>1.1200000000000001</v>
      </c>
    </row>
    <row r="1510" spans="1:10" x14ac:dyDescent="0.25">
      <c r="A1510" s="90"/>
      <c r="B1510" s="91" t="s">
        <v>845</v>
      </c>
      <c r="C1510" s="92" t="s">
        <v>846</v>
      </c>
      <c r="D1510" s="91" t="s">
        <v>178</v>
      </c>
      <c r="E1510" s="124">
        <v>7.45</v>
      </c>
      <c r="F1510" s="93" t="s">
        <v>196</v>
      </c>
      <c r="G1510" s="94"/>
      <c r="H1510" s="94">
        <f>E1510*F1510</f>
        <v>7.45</v>
      </c>
      <c r="I1510" s="94"/>
      <c r="J1510" s="94">
        <f>G1510+H1510+I1510</f>
        <v>7.45</v>
      </c>
    </row>
    <row r="1511" spans="1:10" x14ac:dyDescent="0.25">
      <c r="A1511" s="90"/>
      <c r="B1511" s="91" t="s">
        <v>169</v>
      </c>
      <c r="C1511" s="92" t="s">
        <v>168</v>
      </c>
      <c r="D1511" s="91" t="s">
        <v>154</v>
      </c>
      <c r="E1511" s="124">
        <v>8.92</v>
      </c>
      <c r="F1511" s="97" t="s">
        <v>844</v>
      </c>
      <c r="G1511" s="94">
        <f>E1511*F1511</f>
        <v>2.74736</v>
      </c>
      <c r="H1511" s="94"/>
      <c r="I1511" s="94"/>
      <c r="J1511" s="94">
        <f>G1511+H1511+I1511</f>
        <v>2.74736</v>
      </c>
    </row>
    <row r="1512" spans="1:10" x14ac:dyDescent="0.25">
      <c r="A1512" s="90"/>
      <c r="B1512" s="95" t="s">
        <v>162</v>
      </c>
      <c r="C1512" s="96" t="s">
        <v>163</v>
      </c>
      <c r="D1512" s="95" t="s">
        <v>154</v>
      </c>
      <c r="E1512" s="125">
        <v>12.69</v>
      </c>
      <c r="F1512" s="97">
        <v>0.432</v>
      </c>
      <c r="G1512" s="94">
        <f>E1512*F1512</f>
        <v>5.4820799999999998</v>
      </c>
      <c r="H1512" s="94"/>
      <c r="I1512" s="94"/>
      <c r="J1512" s="94">
        <f>G1512+H1512+I1512</f>
        <v>5.4820799999999998</v>
      </c>
    </row>
    <row r="1513" spans="1:10" x14ac:dyDescent="0.25">
      <c r="A1513" s="90"/>
      <c r="B1513" s="95"/>
      <c r="C1513" s="96" t="s">
        <v>155</v>
      </c>
      <c r="D1513" s="95"/>
      <c r="E1513" s="94">
        <v>0</v>
      </c>
      <c r="F1513" s="97">
        <v>1.6535</v>
      </c>
      <c r="G1513" s="94">
        <f>SUM(G1511:G1512)*F1513</f>
        <v>13.60737904</v>
      </c>
      <c r="H1513" s="94"/>
      <c r="I1513" s="94"/>
      <c r="J1513" s="94">
        <v>0</v>
      </c>
    </row>
    <row r="1514" spans="1:10" x14ac:dyDescent="0.25">
      <c r="A1514" s="90"/>
      <c r="B1514" s="95"/>
      <c r="C1514" s="96" t="s">
        <v>156</v>
      </c>
      <c r="D1514" s="95"/>
      <c r="E1514" s="94">
        <v>0</v>
      </c>
      <c r="F1514" s="97">
        <v>0.68989999999999996</v>
      </c>
      <c r="G1514" s="94">
        <v>0</v>
      </c>
      <c r="H1514" s="94"/>
      <c r="I1514" s="94"/>
      <c r="J1514" s="94">
        <v>0</v>
      </c>
    </row>
    <row r="1515" spans="1:10" x14ac:dyDescent="0.25">
      <c r="A1515" s="90"/>
      <c r="B1515" s="95"/>
      <c r="C1515" s="96" t="s">
        <v>157</v>
      </c>
      <c r="D1515" s="95"/>
      <c r="E1515" s="94"/>
      <c r="F1515" s="97"/>
      <c r="G1515" s="94">
        <f>SUM(G1508:G1514)</f>
        <v>21.836819040000002</v>
      </c>
      <c r="H1515" s="94">
        <f>SUM(H1508:H1514)</f>
        <v>10.74</v>
      </c>
      <c r="I1515" s="94">
        <f>SUM(I1508:I1514)</f>
        <v>0</v>
      </c>
      <c r="J1515" s="94">
        <f>G1515+H1515+I1515</f>
        <v>32.576819040000004</v>
      </c>
    </row>
    <row r="1516" spans="1:10" x14ac:dyDescent="0.25">
      <c r="A1516" s="90"/>
      <c r="B1516" s="95"/>
      <c r="C1516" s="96" t="s">
        <v>158</v>
      </c>
      <c r="D1516" s="95"/>
      <c r="E1516" s="94"/>
      <c r="F1516" s="97"/>
      <c r="G1516" s="94">
        <f>G1515*0.305</f>
        <v>6.6602298072000004</v>
      </c>
      <c r="H1516" s="94">
        <f>H1515*0.305</f>
        <v>3.2757000000000001</v>
      </c>
      <c r="I1516" s="94">
        <f>I1515*0.305</f>
        <v>0</v>
      </c>
      <c r="J1516" s="94">
        <f>G1516+H1516+I1516</f>
        <v>9.9359298072000009</v>
      </c>
    </row>
    <row r="1517" spans="1:10" x14ac:dyDescent="0.25">
      <c r="A1517" s="90"/>
      <c r="B1517" s="95"/>
      <c r="C1517" s="96" t="s">
        <v>159</v>
      </c>
      <c r="D1517" s="95"/>
      <c r="E1517" s="94"/>
      <c r="F1517" s="97"/>
      <c r="G1517" s="94">
        <f>SUM(G1515:G1516)</f>
        <v>28.497048847200002</v>
      </c>
      <c r="H1517" s="94">
        <f>SUM(H1515:H1516)</f>
        <v>14.015700000000001</v>
      </c>
      <c r="I1517" s="94">
        <f>SUM(I1515:I1516)</f>
        <v>0</v>
      </c>
      <c r="J1517" s="94">
        <f>G1517+H1517+I1517</f>
        <v>42.512748847200001</v>
      </c>
    </row>
    <row r="1518" spans="1:10" x14ac:dyDescent="0.25">
      <c r="A1518" s="107"/>
      <c r="B1518" s="95"/>
      <c r="C1518" s="96"/>
      <c r="D1518" s="95"/>
      <c r="E1518" s="94"/>
      <c r="F1518" s="97"/>
      <c r="G1518" s="94"/>
      <c r="H1518" s="94"/>
      <c r="I1518" s="94"/>
      <c r="J1518" s="94"/>
    </row>
    <row r="1519" spans="1:10" x14ac:dyDescent="0.25">
      <c r="A1519" s="84"/>
      <c r="B1519" s="85"/>
      <c r="C1519" s="86" t="s">
        <v>842</v>
      </c>
      <c r="D1519" s="87" t="s">
        <v>178</v>
      </c>
      <c r="E1519" s="88"/>
      <c r="F1519" s="89"/>
      <c r="G1519" s="88"/>
      <c r="H1519" s="88"/>
      <c r="I1519" s="88"/>
      <c r="J1519" s="88"/>
    </row>
    <row r="1520" spans="1:10" ht="31.5" x14ac:dyDescent="0.25">
      <c r="A1520" s="90"/>
      <c r="B1520" s="91" t="s">
        <v>797</v>
      </c>
      <c r="C1520" s="92" t="s">
        <v>798</v>
      </c>
      <c r="D1520" s="91" t="s">
        <v>178</v>
      </c>
      <c r="E1520" s="124">
        <v>2.17</v>
      </c>
      <c r="F1520" s="93" t="s">
        <v>196</v>
      </c>
      <c r="G1520" s="94"/>
      <c r="H1520" s="94">
        <f>E1520*F1520</f>
        <v>2.17</v>
      </c>
      <c r="I1520" s="94"/>
      <c r="J1520" s="94">
        <f>G1520+H1520+I1520</f>
        <v>2.17</v>
      </c>
    </row>
    <row r="1521" spans="1:10" ht="47.25" x14ac:dyDescent="0.25">
      <c r="A1521" s="90"/>
      <c r="B1521" s="91" t="s">
        <v>799</v>
      </c>
      <c r="C1521" s="92" t="s">
        <v>800</v>
      </c>
      <c r="D1521" s="91" t="s">
        <v>178</v>
      </c>
      <c r="E1521" s="124">
        <v>1.1200000000000001</v>
      </c>
      <c r="F1521" s="93" t="s">
        <v>196</v>
      </c>
      <c r="G1521" s="94"/>
      <c r="H1521" s="94">
        <f>E1521*F1521</f>
        <v>1.1200000000000001</v>
      </c>
      <c r="I1521" s="94"/>
      <c r="J1521" s="94">
        <f>G1521+H1521+I1521</f>
        <v>1.1200000000000001</v>
      </c>
    </row>
    <row r="1522" spans="1:10" x14ac:dyDescent="0.25">
      <c r="A1522" s="90"/>
      <c r="B1522" s="91" t="s">
        <v>804</v>
      </c>
      <c r="C1522" s="92" t="s">
        <v>805</v>
      </c>
      <c r="D1522" s="91" t="s">
        <v>178</v>
      </c>
      <c r="E1522" s="124">
        <v>5.83</v>
      </c>
      <c r="F1522" s="131">
        <v>2</v>
      </c>
      <c r="G1522" s="94"/>
      <c r="H1522" s="94">
        <f>E1522*F1522</f>
        <v>11.66</v>
      </c>
      <c r="I1522" s="94"/>
      <c r="J1522" s="94">
        <f>G1522+H1522+I1522</f>
        <v>11.66</v>
      </c>
    </row>
    <row r="1523" spans="1:10" x14ac:dyDescent="0.25">
      <c r="A1523" s="90"/>
      <c r="B1523" s="91" t="s">
        <v>169</v>
      </c>
      <c r="C1523" s="92" t="s">
        <v>168</v>
      </c>
      <c r="D1523" s="91" t="s">
        <v>154</v>
      </c>
      <c r="E1523" s="124">
        <v>8.92</v>
      </c>
      <c r="F1523" s="97" t="s">
        <v>811</v>
      </c>
      <c r="G1523" s="94">
        <f>E1523*F1523</f>
        <v>4.9506000000000006</v>
      </c>
      <c r="H1523" s="94"/>
      <c r="I1523" s="94"/>
      <c r="J1523" s="94">
        <f>G1523+H1523+I1523</f>
        <v>4.9506000000000006</v>
      </c>
    </row>
    <row r="1524" spans="1:10" x14ac:dyDescent="0.25">
      <c r="A1524" s="90"/>
      <c r="B1524" s="95" t="s">
        <v>162</v>
      </c>
      <c r="C1524" s="96" t="s">
        <v>163</v>
      </c>
      <c r="D1524" s="95" t="s">
        <v>154</v>
      </c>
      <c r="E1524" s="125">
        <v>12.69</v>
      </c>
      <c r="F1524" s="97">
        <v>0.67900000000000005</v>
      </c>
      <c r="G1524" s="94">
        <f>E1524*F1524</f>
        <v>8.6165099999999999</v>
      </c>
      <c r="H1524" s="94"/>
      <c r="I1524" s="94"/>
      <c r="J1524" s="94">
        <f>G1524+H1524+I1524</f>
        <v>8.6165099999999999</v>
      </c>
    </row>
    <row r="1525" spans="1:10" x14ac:dyDescent="0.25">
      <c r="A1525" s="90"/>
      <c r="B1525" s="95"/>
      <c r="C1525" s="96" t="s">
        <v>155</v>
      </c>
      <c r="D1525" s="95"/>
      <c r="E1525" s="94">
        <v>0</v>
      </c>
      <c r="F1525" s="97">
        <v>1.6535</v>
      </c>
      <c r="G1525" s="94">
        <f>SUM(G1523:G1524)*F1525</f>
        <v>22.433216384999998</v>
      </c>
      <c r="H1525" s="94"/>
      <c r="I1525" s="94"/>
      <c r="J1525" s="94">
        <v>0</v>
      </c>
    </row>
    <row r="1526" spans="1:10" x14ac:dyDescent="0.25">
      <c r="A1526" s="90"/>
      <c r="B1526" s="95"/>
      <c r="C1526" s="96" t="s">
        <v>156</v>
      </c>
      <c r="D1526" s="95"/>
      <c r="E1526" s="94">
        <v>0</v>
      </c>
      <c r="F1526" s="97">
        <v>0.68989999999999996</v>
      </c>
      <c r="G1526" s="94">
        <v>0</v>
      </c>
      <c r="H1526" s="94"/>
      <c r="I1526" s="94"/>
      <c r="J1526" s="94">
        <v>0</v>
      </c>
    </row>
    <row r="1527" spans="1:10" x14ac:dyDescent="0.25">
      <c r="A1527" s="90"/>
      <c r="B1527" s="95"/>
      <c r="C1527" s="96" t="s">
        <v>157</v>
      </c>
      <c r="D1527" s="95"/>
      <c r="E1527" s="94"/>
      <c r="F1527" s="97"/>
      <c r="G1527" s="94">
        <f>SUM(G1520:G1526)</f>
        <v>36.000326384999994</v>
      </c>
      <c r="H1527" s="94">
        <f>SUM(H1520:H1526)</f>
        <v>14.95</v>
      </c>
      <c r="I1527" s="94">
        <f>SUM(I1520:I1526)</f>
        <v>0</v>
      </c>
      <c r="J1527" s="94">
        <f>G1527+H1527+I1527</f>
        <v>50.950326384999997</v>
      </c>
    </row>
    <row r="1528" spans="1:10" x14ac:dyDescent="0.25">
      <c r="A1528" s="90"/>
      <c r="B1528" s="95"/>
      <c r="C1528" s="96" t="s">
        <v>158</v>
      </c>
      <c r="D1528" s="95"/>
      <c r="E1528" s="94"/>
      <c r="F1528" s="97"/>
      <c r="G1528" s="94">
        <f>G1527*0.305</f>
        <v>10.980099547424999</v>
      </c>
      <c r="H1528" s="94">
        <f>H1527*0.305</f>
        <v>4.5597499999999993</v>
      </c>
      <c r="I1528" s="94">
        <f>I1527*0.305</f>
        <v>0</v>
      </c>
      <c r="J1528" s="94">
        <f>G1528+H1528+I1528</f>
        <v>15.539849547424998</v>
      </c>
    </row>
    <row r="1529" spans="1:10" x14ac:dyDescent="0.25">
      <c r="A1529" s="90"/>
      <c r="B1529" s="95"/>
      <c r="C1529" s="96" t="s">
        <v>159</v>
      </c>
      <c r="D1529" s="95"/>
      <c r="E1529" s="94"/>
      <c r="F1529" s="97"/>
      <c r="G1529" s="94">
        <f>SUM(G1527:G1528)</f>
        <v>46.980425932424993</v>
      </c>
      <c r="H1529" s="94">
        <f>SUM(H1527:H1528)</f>
        <v>19.509749999999997</v>
      </c>
      <c r="I1529" s="94">
        <f>SUM(I1527:I1528)</f>
        <v>0</v>
      </c>
      <c r="J1529" s="94">
        <f>G1529+H1529+I1529</f>
        <v>66.490175932424989</v>
      </c>
    </row>
    <row r="1530" spans="1:10" x14ac:dyDescent="0.25">
      <c r="A1530" s="107"/>
      <c r="B1530" s="95"/>
      <c r="C1530" s="96"/>
      <c r="D1530" s="95"/>
      <c r="E1530" s="94"/>
      <c r="F1530" s="97"/>
      <c r="G1530" s="94"/>
      <c r="H1530" s="94"/>
      <c r="I1530" s="94"/>
      <c r="J1530" s="94"/>
    </row>
    <row r="1531" spans="1:10" x14ac:dyDescent="0.25">
      <c r="A1531" s="84"/>
      <c r="B1531" s="85"/>
      <c r="C1531" s="86" t="s">
        <v>843</v>
      </c>
      <c r="D1531" s="87" t="s">
        <v>178</v>
      </c>
      <c r="E1531" s="88"/>
      <c r="F1531" s="89"/>
      <c r="G1531" s="88"/>
      <c r="H1531" s="88"/>
      <c r="I1531" s="88"/>
      <c r="J1531" s="88"/>
    </row>
    <row r="1532" spans="1:10" ht="31.5" x14ac:dyDescent="0.25">
      <c r="A1532" s="90"/>
      <c r="B1532" s="91" t="s">
        <v>797</v>
      </c>
      <c r="C1532" s="92" t="s">
        <v>798</v>
      </c>
      <c r="D1532" s="91" t="s">
        <v>178</v>
      </c>
      <c r="E1532" s="124">
        <v>2.17</v>
      </c>
      <c r="F1532" s="93" t="s">
        <v>196</v>
      </c>
      <c r="G1532" s="94"/>
      <c r="H1532" s="94">
        <f>E1532*F1532</f>
        <v>2.17</v>
      </c>
      <c r="I1532" s="94"/>
      <c r="J1532" s="94">
        <f>G1532+H1532+I1532</f>
        <v>2.17</v>
      </c>
    </row>
    <row r="1533" spans="1:10" ht="47.25" x14ac:dyDescent="0.25">
      <c r="A1533" s="90"/>
      <c r="B1533" s="91" t="s">
        <v>799</v>
      </c>
      <c r="C1533" s="92" t="s">
        <v>800</v>
      </c>
      <c r="D1533" s="91" t="s">
        <v>178</v>
      </c>
      <c r="E1533" s="124">
        <v>1.1200000000000001</v>
      </c>
      <c r="F1533" s="93" t="s">
        <v>196</v>
      </c>
      <c r="G1533" s="94"/>
      <c r="H1533" s="94">
        <f>E1533*F1533</f>
        <v>1.1200000000000001</v>
      </c>
      <c r="I1533" s="94"/>
      <c r="J1533" s="94">
        <f>G1533+H1533+I1533</f>
        <v>1.1200000000000001</v>
      </c>
    </row>
    <row r="1534" spans="1:10" x14ac:dyDescent="0.25">
      <c r="A1534" s="90"/>
      <c r="B1534" s="91" t="s">
        <v>845</v>
      </c>
      <c r="C1534" s="92" t="s">
        <v>846</v>
      </c>
      <c r="D1534" s="91" t="s">
        <v>178</v>
      </c>
      <c r="E1534" s="124">
        <v>7.45</v>
      </c>
      <c r="F1534" s="131">
        <v>2</v>
      </c>
      <c r="G1534" s="94"/>
      <c r="H1534" s="94">
        <f>E1534*F1534</f>
        <v>14.9</v>
      </c>
      <c r="I1534" s="94"/>
      <c r="J1534" s="94">
        <f>G1534+H1534+I1534</f>
        <v>14.9</v>
      </c>
    </row>
    <row r="1535" spans="1:10" x14ac:dyDescent="0.25">
      <c r="A1535" s="90"/>
      <c r="B1535" s="91" t="s">
        <v>169</v>
      </c>
      <c r="C1535" s="92" t="s">
        <v>168</v>
      </c>
      <c r="D1535" s="91" t="s">
        <v>154</v>
      </c>
      <c r="E1535" s="124">
        <v>8.92</v>
      </c>
      <c r="F1535" s="97" t="s">
        <v>811</v>
      </c>
      <c r="G1535" s="94">
        <f>E1535*F1535</f>
        <v>4.9506000000000006</v>
      </c>
      <c r="H1535" s="94"/>
      <c r="I1535" s="94"/>
      <c r="J1535" s="94">
        <f>G1535+H1535+I1535</f>
        <v>4.9506000000000006</v>
      </c>
    </row>
    <row r="1536" spans="1:10" x14ac:dyDescent="0.25">
      <c r="A1536" s="90"/>
      <c r="B1536" s="95" t="s">
        <v>162</v>
      </c>
      <c r="C1536" s="96" t="s">
        <v>163</v>
      </c>
      <c r="D1536" s="95" t="s">
        <v>154</v>
      </c>
      <c r="E1536" s="125">
        <v>12.69</v>
      </c>
      <c r="F1536" s="97">
        <v>0.67900000000000005</v>
      </c>
      <c r="G1536" s="94">
        <f>E1536*F1536</f>
        <v>8.6165099999999999</v>
      </c>
      <c r="H1536" s="94"/>
      <c r="I1536" s="94"/>
      <c r="J1536" s="94">
        <f>G1536+H1536+I1536</f>
        <v>8.6165099999999999</v>
      </c>
    </row>
    <row r="1537" spans="1:10" x14ac:dyDescent="0.25">
      <c r="A1537" s="90"/>
      <c r="B1537" s="95"/>
      <c r="C1537" s="96" t="s">
        <v>155</v>
      </c>
      <c r="D1537" s="95"/>
      <c r="E1537" s="94">
        <v>0</v>
      </c>
      <c r="F1537" s="97">
        <v>1.6535</v>
      </c>
      <c r="G1537" s="94">
        <f>SUM(G1535:G1536)*F1537</f>
        <v>22.433216384999998</v>
      </c>
      <c r="H1537" s="94"/>
      <c r="I1537" s="94"/>
      <c r="J1537" s="94">
        <v>0</v>
      </c>
    </row>
    <row r="1538" spans="1:10" x14ac:dyDescent="0.25">
      <c r="A1538" s="90"/>
      <c r="B1538" s="95"/>
      <c r="C1538" s="96" t="s">
        <v>156</v>
      </c>
      <c r="D1538" s="95"/>
      <c r="E1538" s="94">
        <v>0</v>
      </c>
      <c r="F1538" s="97">
        <v>0.68989999999999996</v>
      </c>
      <c r="G1538" s="94">
        <v>0</v>
      </c>
      <c r="H1538" s="94"/>
      <c r="I1538" s="94"/>
      <c r="J1538" s="94">
        <v>0</v>
      </c>
    </row>
    <row r="1539" spans="1:10" x14ac:dyDescent="0.25">
      <c r="A1539" s="90"/>
      <c r="B1539" s="95"/>
      <c r="C1539" s="96" t="s">
        <v>157</v>
      </c>
      <c r="D1539" s="95"/>
      <c r="E1539" s="94"/>
      <c r="F1539" s="97"/>
      <c r="G1539" s="94">
        <f>SUM(G1532:G1538)</f>
        <v>36.000326384999994</v>
      </c>
      <c r="H1539" s="94">
        <f>SUM(H1532:H1538)</f>
        <v>18.190000000000001</v>
      </c>
      <c r="I1539" s="94">
        <f>SUM(I1532:I1538)</f>
        <v>0</v>
      </c>
      <c r="J1539" s="94">
        <f>G1539+H1539+I1539</f>
        <v>54.190326384999992</v>
      </c>
    </row>
    <row r="1540" spans="1:10" x14ac:dyDescent="0.25">
      <c r="A1540" s="90"/>
      <c r="B1540" s="95"/>
      <c r="C1540" s="96" t="s">
        <v>158</v>
      </c>
      <c r="D1540" s="95"/>
      <c r="E1540" s="94"/>
      <c r="F1540" s="97"/>
      <c r="G1540" s="94">
        <f>G1539*0.305</f>
        <v>10.980099547424999</v>
      </c>
      <c r="H1540" s="94">
        <f>H1539*0.305</f>
        <v>5.5479500000000002</v>
      </c>
      <c r="I1540" s="94">
        <f>I1539*0.305</f>
        <v>0</v>
      </c>
      <c r="J1540" s="94">
        <f>G1540+H1540+I1540</f>
        <v>16.528049547424999</v>
      </c>
    </row>
    <row r="1541" spans="1:10" x14ac:dyDescent="0.25">
      <c r="A1541" s="90"/>
      <c r="B1541" s="95"/>
      <c r="C1541" s="96" t="s">
        <v>159</v>
      </c>
      <c r="D1541" s="95"/>
      <c r="E1541" s="94"/>
      <c r="F1541" s="97"/>
      <c r="G1541" s="94">
        <f>SUM(G1539:G1540)</f>
        <v>46.980425932424993</v>
      </c>
      <c r="H1541" s="94">
        <f>SUM(H1539:H1540)</f>
        <v>23.737950000000001</v>
      </c>
      <c r="I1541" s="94">
        <f>SUM(I1539:I1540)</f>
        <v>0</v>
      </c>
      <c r="J1541" s="94">
        <f>G1541+H1541+I1541</f>
        <v>70.718375932424991</v>
      </c>
    </row>
    <row r="1542" spans="1:10" x14ac:dyDescent="0.25">
      <c r="A1542" s="107"/>
      <c r="B1542" s="95"/>
      <c r="C1542" s="96"/>
      <c r="D1542" s="95"/>
      <c r="E1542" s="94"/>
      <c r="F1542" s="97"/>
      <c r="G1542" s="94"/>
      <c r="H1542" s="94"/>
      <c r="I1542" s="94"/>
      <c r="J1542" s="94"/>
    </row>
    <row r="1543" spans="1:10" ht="31.5" x14ac:dyDescent="0.25">
      <c r="A1543" s="84"/>
      <c r="B1543" s="85"/>
      <c r="C1543" s="86" t="s">
        <v>858</v>
      </c>
      <c r="D1543" s="87" t="s">
        <v>178</v>
      </c>
      <c r="E1543" s="88"/>
      <c r="F1543" s="89"/>
      <c r="G1543" s="88"/>
      <c r="H1543" s="88"/>
      <c r="I1543" s="88"/>
      <c r="J1543" s="88"/>
    </row>
    <row r="1544" spans="1:10" x14ac:dyDescent="0.25">
      <c r="A1544" s="90"/>
      <c r="B1544" s="108" t="s">
        <v>160</v>
      </c>
      <c r="C1544" s="109" t="s">
        <v>161</v>
      </c>
      <c r="D1544" s="108" t="s">
        <v>154</v>
      </c>
      <c r="E1544" s="122">
        <v>9.18</v>
      </c>
      <c r="F1544" s="111" t="s">
        <v>860</v>
      </c>
      <c r="G1544" s="110">
        <f>E1544*F1544</f>
        <v>0.32956200000000002</v>
      </c>
      <c r="H1544" s="110"/>
      <c r="I1544" s="110"/>
      <c r="J1544" s="110">
        <f t="shared" ref="J1544" si="24">G1544+H1544+I1544</f>
        <v>0.32956200000000002</v>
      </c>
    </row>
    <row r="1545" spans="1:10" x14ac:dyDescent="0.25">
      <c r="A1545" s="90"/>
      <c r="B1545" s="95" t="s">
        <v>162</v>
      </c>
      <c r="C1545" s="96" t="s">
        <v>163</v>
      </c>
      <c r="D1545" s="95" t="s">
        <v>154</v>
      </c>
      <c r="E1545" s="125">
        <v>12.69</v>
      </c>
      <c r="F1545" s="97" t="s">
        <v>861</v>
      </c>
      <c r="G1545" s="94">
        <f>E1545*F1545</f>
        <v>0.23222699999999999</v>
      </c>
      <c r="H1545" s="94"/>
      <c r="I1545" s="94"/>
      <c r="J1545" s="94">
        <f>G1545+H1545+I1545</f>
        <v>0.23222699999999999</v>
      </c>
    </row>
    <row r="1546" spans="1:10" x14ac:dyDescent="0.25">
      <c r="A1546" s="90"/>
      <c r="B1546" s="95"/>
      <c r="C1546" s="96" t="s">
        <v>155</v>
      </c>
      <c r="D1546" s="95"/>
      <c r="E1546" s="94">
        <v>0</v>
      </c>
      <c r="F1546" s="97">
        <v>1.6535</v>
      </c>
      <c r="G1546" s="94">
        <f>SUM(G1544:G1545)*F1546</f>
        <v>0.92891811149999992</v>
      </c>
      <c r="H1546" s="94"/>
      <c r="I1546" s="94"/>
      <c r="J1546" s="94">
        <v>0</v>
      </c>
    </row>
    <row r="1547" spans="1:10" x14ac:dyDescent="0.25">
      <c r="A1547" s="90"/>
      <c r="B1547" s="95"/>
      <c r="C1547" s="96" t="s">
        <v>156</v>
      </c>
      <c r="D1547" s="95"/>
      <c r="E1547" s="94">
        <v>0</v>
      </c>
      <c r="F1547" s="97">
        <v>0.68989999999999996</v>
      </c>
      <c r="G1547" s="94">
        <v>0</v>
      </c>
      <c r="H1547" s="94"/>
      <c r="I1547" s="94"/>
      <c r="J1547" s="94">
        <v>0</v>
      </c>
    </row>
    <row r="1548" spans="1:10" x14ac:dyDescent="0.25">
      <c r="A1548" s="90"/>
      <c r="B1548" s="95"/>
      <c r="C1548" s="96" t="s">
        <v>157</v>
      </c>
      <c r="D1548" s="95"/>
      <c r="E1548" s="94"/>
      <c r="F1548" s="97"/>
      <c r="G1548" s="94">
        <f>SUM(G1544:G1547)</f>
        <v>1.4907071114999999</v>
      </c>
      <c r="H1548" s="94">
        <f>SUM(H1544:H1547)</f>
        <v>0</v>
      </c>
      <c r="I1548" s="94">
        <f>SUM(I1544:I1547)</f>
        <v>0</v>
      </c>
      <c r="J1548" s="94">
        <f>G1548+H1548+I1548</f>
        <v>1.4907071114999999</v>
      </c>
    </row>
    <row r="1549" spans="1:10" x14ac:dyDescent="0.25">
      <c r="A1549" s="90"/>
      <c r="B1549" s="95"/>
      <c r="C1549" s="96" t="s">
        <v>158</v>
      </c>
      <c r="D1549" s="95"/>
      <c r="E1549" s="94"/>
      <c r="F1549" s="97"/>
      <c r="G1549" s="94">
        <f>G1548*0.305</f>
        <v>0.45466566900749994</v>
      </c>
      <c r="H1549" s="94">
        <f>H1548*0.305</f>
        <v>0</v>
      </c>
      <c r="I1549" s="94">
        <f>I1548*0.305</f>
        <v>0</v>
      </c>
      <c r="J1549" s="94">
        <f>G1549+H1549+I1549</f>
        <v>0.45466566900749994</v>
      </c>
    </row>
    <row r="1550" spans="1:10" x14ac:dyDescent="0.25">
      <c r="A1550" s="90"/>
      <c r="B1550" s="95"/>
      <c r="C1550" s="96" t="s">
        <v>159</v>
      </c>
      <c r="D1550" s="95"/>
      <c r="E1550" s="94"/>
      <c r="F1550" s="97"/>
      <c r="G1550" s="94">
        <f>SUM(G1548:G1549)</f>
        <v>1.9453727805074998</v>
      </c>
      <c r="H1550" s="94">
        <f>SUM(H1548:H1549)</f>
        <v>0</v>
      </c>
      <c r="I1550" s="94">
        <f>SUM(I1548:I1549)</f>
        <v>0</v>
      </c>
      <c r="J1550" s="94">
        <f>G1550+H1550+I1550</f>
        <v>1.9453727805074998</v>
      </c>
    </row>
    <row r="1551" spans="1:10" x14ac:dyDescent="0.25">
      <c r="A1551" s="107"/>
      <c r="B1551" s="95"/>
      <c r="C1551" s="96"/>
      <c r="D1551" s="95"/>
      <c r="E1551" s="94"/>
      <c r="F1551" s="97"/>
      <c r="G1551" s="94"/>
      <c r="H1551" s="94"/>
      <c r="I1551" s="94"/>
      <c r="J1551" s="94"/>
    </row>
    <row r="1552" spans="1:10" x14ac:dyDescent="0.25">
      <c r="A1552" s="84"/>
      <c r="B1552" s="85"/>
      <c r="C1552" s="86" t="s">
        <v>863</v>
      </c>
      <c r="D1552" s="87" t="s">
        <v>178</v>
      </c>
      <c r="E1552" s="88"/>
      <c r="F1552" s="89"/>
      <c r="G1552" s="88"/>
      <c r="H1552" s="88"/>
      <c r="I1552" s="88"/>
      <c r="J1552" s="88"/>
    </row>
    <row r="1553" spans="1:10" x14ac:dyDescent="0.25">
      <c r="A1553" s="90"/>
      <c r="B1553" s="91" t="s">
        <v>871</v>
      </c>
      <c r="C1553" s="92" t="s">
        <v>872</v>
      </c>
      <c r="D1553" s="91" t="s">
        <v>178</v>
      </c>
      <c r="E1553" s="124">
        <v>2.2999999999999998</v>
      </c>
      <c r="F1553" s="131">
        <v>1</v>
      </c>
      <c r="G1553" s="94"/>
      <c r="H1553" s="94">
        <f>E1553*F1553</f>
        <v>2.2999999999999998</v>
      </c>
      <c r="I1553" s="94"/>
      <c r="J1553" s="94">
        <f>G1553+H1553+I1553</f>
        <v>2.2999999999999998</v>
      </c>
    </row>
    <row r="1554" spans="1:10" x14ac:dyDescent="0.25">
      <c r="A1554" s="90"/>
      <c r="B1554" s="91">
        <v>39386</v>
      </c>
      <c r="C1554" s="92" t="s">
        <v>865</v>
      </c>
      <c r="D1554" s="91" t="s">
        <v>178</v>
      </c>
      <c r="E1554" s="124">
        <v>30.73</v>
      </c>
      <c r="F1554" s="131">
        <v>1</v>
      </c>
      <c r="G1554" s="94"/>
      <c r="H1554" s="94">
        <f>E1554*F1554</f>
        <v>30.73</v>
      </c>
      <c r="I1554" s="94"/>
      <c r="J1554" s="94">
        <f>G1554+H1554+I1554</f>
        <v>30.73</v>
      </c>
    </row>
    <row r="1555" spans="1:10" x14ac:dyDescent="0.25">
      <c r="A1555" s="90"/>
      <c r="B1555" s="91" t="s">
        <v>169</v>
      </c>
      <c r="C1555" s="92" t="s">
        <v>168</v>
      </c>
      <c r="D1555" s="91" t="s">
        <v>154</v>
      </c>
      <c r="E1555" s="124">
        <v>8.92</v>
      </c>
      <c r="F1555" s="97" t="s">
        <v>873</v>
      </c>
      <c r="G1555" s="94">
        <f>E1555*F1555</f>
        <v>0.61548000000000003</v>
      </c>
      <c r="H1555" s="94"/>
      <c r="I1555" s="94"/>
      <c r="J1555" s="94">
        <f>G1555+H1555+I1555</f>
        <v>0.61548000000000003</v>
      </c>
    </row>
    <row r="1556" spans="1:10" x14ac:dyDescent="0.25">
      <c r="A1556" s="90"/>
      <c r="B1556" s="95" t="s">
        <v>162</v>
      </c>
      <c r="C1556" s="96" t="s">
        <v>163</v>
      </c>
      <c r="D1556" s="95" t="s">
        <v>154</v>
      </c>
      <c r="E1556" s="125">
        <v>12.69</v>
      </c>
      <c r="F1556" s="97" t="s">
        <v>874</v>
      </c>
      <c r="G1556" s="94">
        <f>E1556*F1556</f>
        <v>2.1001949999999998</v>
      </c>
      <c r="H1556" s="94"/>
      <c r="I1556" s="94"/>
      <c r="J1556" s="94">
        <f>G1556+H1556+I1556</f>
        <v>2.1001949999999998</v>
      </c>
    </row>
    <row r="1557" spans="1:10" x14ac:dyDescent="0.25">
      <c r="A1557" s="90"/>
      <c r="B1557" s="95"/>
      <c r="C1557" s="96" t="s">
        <v>155</v>
      </c>
      <c r="D1557" s="95"/>
      <c r="E1557" s="94">
        <v>0</v>
      </c>
      <c r="F1557" s="97">
        <v>1.6535</v>
      </c>
      <c r="G1557" s="94">
        <f>SUM(G1555:G1556)*F1557</f>
        <v>4.4903686125000002</v>
      </c>
      <c r="H1557" s="94"/>
      <c r="I1557" s="94"/>
      <c r="J1557" s="94">
        <v>0</v>
      </c>
    </row>
    <row r="1558" spans="1:10" x14ac:dyDescent="0.25">
      <c r="A1558" s="90"/>
      <c r="B1558" s="95"/>
      <c r="C1558" s="96" t="s">
        <v>156</v>
      </c>
      <c r="D1558" s="95"/>
      <c r="E1558" s="94">
        <v>0</v>
      </c>
      <c r="F1558" s="97">
        <v>0.68989999999999996</v>
      </c>
      <c r="G1558" s="94">
        <v>0</v>
      </c>
      <c r="H1558" s="94"/>
      <c r="I1558" s="94"/>
      <c r="J1558" s="94">
        <v>0</v>
      </c>
    </row>
    <row r="1559" spans="1:10" x14ac:dyDescent="0.25">
      <c r="A1559" s="90"/>
      <c r="B1559" s="95"/>
      <c r="C1559" s="96" t="s">
        <v>157</v>
      </c>
      <c r="D1559" s="95"/>
      <c r="E1559" s="94"/>
      <c r="F1559" s="97"/>
      <c r="G1559" s="94">
        <f>SUM(G1553:G1558)</f>
        <v>7.2060436125000003</v>
      </c>
      <c r="H1559" s="94">
        <f t="shared" ref="H1559:I1559" si="25">SUM(H1553:H1558)</f>
        <v>33.03</v>
      </c>
      <c r="I1559" s="94">
        <f t="shared" si="25"/>
        <v>0</v>
      </c>
      <c r="J1559" s="94">
        <f>G1559+H1559+I1559</f>
        <v>40.236043612499998</v>
      </c>
    </row>
    <row r="1560" spans="1:10" x14ac:dyDescent="0.25">
      <c r="A1560" s="90"/>
      <c r="B1560" s="95"/>
      <c r="C1560" s="96" t="s">
        <v>158</v>
      </c>
      <c r="D1560" s="95"/>
      <c r="E1560" s="94"/>
      <c r="F1560" s="97"/>
      <c r="G1560" s="94">
        <f>G1559*0.305</f>
        <v>2.1978433018125001</v>
      </c>
      <c r="H1560" s="94">
        <f>H1559*0.305</f>
        <v>10.074149999999999</v>
      </c>
      <c r="I1560" s="94">
        <f>I1559*0.305</f>
        <v>0</v>
      </c>
      <c r="J1560" s="94">
        <f>G1560+H1560+I1560</f>
        <v>12.2719933018125</v>
      </c>
    </row>
    <row r="1561" spans="1:10" x14ac:dyDescent="0.25">
      <c r="A1561" s="90"/>
      <c r="B1561" s="95"/>
      <c r="C1561" s="96" t="s">
        <v>159</v>
      </c>
      <c r="D1561" s="95"/>
      <c r="E1561" s="94"/>
      <c r="F1561" s="97"/>
      <c r="G1561" s="94">
        <f>SUM(G1559:G1560)</f>
        <v>9.4038869143125012</v>
      </c>
      <c r="H1561" s="94">
        <f>SUM(H1559:H1560)</f>
        <v>43.104150000000004</v>
      </c>
      <c r="I1561" s="94">
        <f>SUM(I1559:I1560)</f>
        <v>0</v>
      </c>
      <c r="J1561" s="94">
        <f>G1561+H1561+I1561</f>
        <v>52.508036914312505</v>
      </c>
    </row>
    <row r="1562" spans="1:10" x14ac:dyDescent="0.25">
      <c r="A1562" s="107"/>
      <c r="B1562" s="95"/>
      <c r="C1562" s="96"/>
      <c r="D1562" s="95"/>
      <c r="E1562" s="94"/>
      <c r="F1562" s="97"/>
      <c r="G1562" s="94"/>
      <c r="H1562" s="94"/>
      <c r="I1562" s="94"/>
      <c r="J1562" s="94"/>
    </row>
    <row r="1563" spans="1:10" x14ac:dyDescent="0.25">
      <c r="A1563" s="84"/>
      <c r="B1563" s="85"/>
      <c r="C1563" s="86" t="s">
        <v>864</v>
      </c>
      <c r="D1563" s="87" t="s">
        <v>178</v>
      </c>
      <c r="E1563" s="88"/>
      <c r="F1563" s="89"/>
      <c r="G1563" s="88"/>
      <c r="H1563" s="88"/>
      <c r="I1563" s="88"/>
      <c r="J1563" s="88"/>
    </row>
    <row r="1564" spans="1:10" x14ac:dyDescent="0.25">
      <c r="A1564" s="90"/>
      <c r="B1564" s="91" t="s">
        <v>871</v>
      </c>
      <c r="C1564" s="92" t="s">
        <v>872</v>
      </c>
      <c r="D1564" s="91" t="s">
        <v>178</v>
      </c>
      <c r="E1564" s="124">
        <v>2.2999999999999998</v>
      </c>
      <c r="F1564" s="131">
        <v>1</v>
      </c>
      <c r="G1564" s="94"/>
      <c r="H1564" s="94">
        <f>E1564*F1564</f>
        <v>2.2999999999999998</v>
      </c>
      <c r="I1564" s="94"/>
      <c r="J1564" s="94">
        <f>G1564+H1564+I1564</f>
        <v>2.2999999999999998</v>
      </c>
    </row>
    <row r="1565" spans="1:10" x14ac:dyDescent="0.25">
      <c r="A1565" s="90"/>
      <c r="B1565" s="91">
        <v>39387</v>
      </c>
      <c r="C1565" s="92" t="s">
        <v>866</v>
      </c>
      <c r="D1565" s="91" t="s">
        <v>178</v>
      </c>
      <c r="E1565" s="124">
        <v>46.46</v>
      </c>
      <c r="F1565" s="131">
        <v>1</v>
      </c>
      <c r="G1565" s="94"/>
      <c r="H1565" s="94">
        <f>E1565*F1565</f>
        <v>46.46</v>
      </c>
      <c r="I1565" s="94"/>
      <c r="J1565" s="94">
        <f>G1565+H1565+I1565</f>
        <v>46.46</v>
      </c>
    </row>
    <row r="1566" spans="1:10" x14ac:dyDescent="0.25">
      <c r="A1566" s="90"/>
      <c r="B1566" s="91" t="s">
        <v>169</v>
      </c>
      <c r="C1566" s="92" t="s">
        <v>168</v>
      </c>
      <c r="D1566" s="91" t="s">
        <v>154</v>
      </c>
      <c r="E1566" s="124">
        <v>8.92</v>
      </c>
      <c r="F1566" s="97" t="s">
        <v>873</v>
      </c>
      <c r="G1566" s="94">
        <f>E1566*F1566</f>
        <v>0.61548000000000003</v>
      </c>
      <c r="H1566" s="94"/>
      <c r="I1566" s="94"/>
      <c r="J1566" s="94">
        <f>G1566+H1566+I1566</f>
        <v>0.61548000000000003</v>
      </c>
    </row>
    <row r="1567" spans="1:10" x14ac:dyDescent="0.25">
      <c r="A1567" s="90"/>
      <c r="B1567" s="95" t="s">
        <v>162</v>
      </c>
      <c r="C1567" s="96" t="s">
        <v>163</v>
      </c>
      <c r="D1567" s="95" t="s">
        <v>154</v>
      </c>
      <c r="E1567" s="125">
        <v>12.69</v>
      </c>
      <c r="F1567" s="97" t="s">
        <v>874</v>
      </c>
      <c r="G1567" s="94">
        <f>E1567*F1567</f>
        <v>2.1001949999999998</v>
      </c>
      <c r="H1567" s="94"/>
      <c r="I1567" s="94"/>
      <c r="J1567" s="94">
        <f>G1567+H1567+I1567</f>
        <v>2.1001949999999998</v>
      </c>
    </row>
    <row r="1568" spans="1:10" x14ac:dyDescent="0.25">
      <c r="A1568" s="90"/>
      <c r="B1568" s="95"/>
      <c r="C1568" s="96" t="s">
        <v>155</v>
      </c>
      <c r="D1568" s="95"/>
      <c r="E1568" s="94">
        <v>0</v>
      </c>
      <c r="F1568" s="97">
        <v>1.6535</v>
      </c>
      <c r="G1568" s="94">
        <f>SUM(G1566:G1567)*F1568</f>
        <v>4.4903686125000002</v>
      </c>
      <c r="H1568" s="94"/>
      <c r="I1568" s="94"/>
      <c r="J1568" s="94">
        <v>0</v>
      </c>
    </row>
    <row r="1569" spans="1:10" x14ac:dyDescent="0.25">
      <c r="A1569" s="90"/>
      <c r="B1569" s="95"/>
      <c r="C1569" s="96" t="s">
        <v>156</v>
      </c>
      <c r="D1569" s="95"/>
      <c r="E1569" s="94">
        <v>0</v>
      </c>
      <c r="F1569" s="97">
        <v>0.68989999999999996</v>
      </c>
      <c r="G1569" s="94">
        <v>0</v>
      </c>
      <c r="H1569" s="94"/>
      <c r="I1569" s="94"/>
      <c r="J1569" s="94">
        <v>0</v>
      </c>
    </row>
    <row r="1570" spans="1:10" x14ac:dyDescent="0.25">
      <c r="A1570" s="90"/>
      <c r="B1570" s="95"/>
      <c r="C1570" s="96" t="s">
        <v>157</v>
      </c>
      <c r="D1570" s="95"/>
      <c r="E1570" s="94"/>
      <c r="F1570" s="97"/>
      <c r="G1570" s="94">
        <f>SUM(G1564:G1569)</f>
        <v>7.2060436125000003</v>
      </c>
      <c r="H1570" s="94">
        <f t="shared" ref="H1570" si="26">SUM(H1564:H1569)</f>
        <v>48.76</v>
      </c>
      <c r="I1570" s="94">
        <f t="shared" ref="I1570" si="27">SUM(I1564:I1569)</f>
        <v>0</v>
      </c>
      <c r="J1570" s="94">
        <f>G1570+H1570+I1570</f>
        <v>55.966043612500002</v>
      </c>
    </row>
    <row r="1571" spans="1:10" x14ac:dyDescent="0.25">
      <c r="A1571" s="90"/>
      <c r="B1571" s="95"/>
      <c r="C1571" s="96" t="s">
        <v>158</v>
      </c>
      <c r="D1571" s="95"/>
      <c r="E1571" s="94"/>
      <c r="F1571" s="97"/>
      <c r="G1571" s="94">
        <f>G1570*0.305</f>
        <v>2.1978433018125001</v>
      </c>
      <c r="H1571" s="94">
        <f>H1570*0.305</f>
        <v>14.871799999999999</v>
      </c>
      <c r="I1571" s="94">
        <f>I1570*0.305</f>
        <v>0</v>
      </c>
      <c r="J1571" s="94">
        <f>G1571+H1571+I1571</f>
        <v>17.069643301812498</v>
      </c>
    </row>
    <row r="1572" spans="1:10" x14ac:dyDescent="0.25">
      <c r="A1572" s="90"/>
      <c r="B1572" s="95"/>
      <c r="C1572" s="96" t="s">
        <v>159</v>
      </c>
      <c r="D1572" s="95"/>
      <c r="E1572" s="94"/>
      <c r="F1572" s="97"/>
      <c r="G1572" s="94">
        <f>SUM(G1570:G1571)</f>
        <v>9.4038869143125012</v>
      </c>
      <c r="H1572" s="94">
        <f>SUM(H1570:H1571)</f>
        <v>63.631799999999998</v>
      </c>
      <c r="I1572" s="94">
        <f>SUM(I1570:I1571)</f>
        <v>0</v>
      </c>
      <c r="J1572" s="94">
        <f>G1572+H1572+I1572</f>
        <v>73.035686914312492</v>
      </c>
    </row>
    <row r="1573" spans="1:10" x14ac:dyDescent="0.25">
      <c r="A1573" s="107"/>
      <c r="B1573" s="95"/>
      <c r="C1573" s="96"/>
      <c r="D1573" s="95"/>
      <c r="E1573" s="94"/>
      <c r="F1573" s="97"/>
      <c r="G1573" s="94"/>
      <c r="H1573" s="94"/>
      <c r="I1573" s="94"/>
      <c r="J1573" s="94"/>
    </row>
    <row r="1574" spans="1:10" x14ac:dyDescent="0.25">
      <c r="A1574" s="84"/>
      <c r="B1574" s="85"/>
      <c r="C1574" s="86" t="s">
        <v>867</v>
      </c>
      <c r="D1574" s="87" t="s">
        <v>178</v>
      </c>
      <c r="E1574" s="88"/>
      <c r="F1574" s="89"/>
      <c r="G1574" s="88"/>
      <c r="H1574" s="88"/>
      <c r="I1574" s="88"/>
      <c r="J1574" s="88"/>
    </row>
    <row r="1575" spans="1:10" ht="31.5" x14ac:dyDescent="0.25">
      <c r="A1575" s="90"/>
      <c r="B1575" s="91" t="s">
        <v>868</v>
      </c>
      <c r="C1575" s="92" t="s">
        <v>869</v>
      </c>
      <c r="D1575" s="91" t="s">
        <v>178</v>
      </c>
      <c r="E1575" s="124">
        <v>26.2</v>
      </c>
      <c r="F1575" s="131">
        <v>1</v>
      </c>
      <c r="G1575" s="94"/>
      <c r="H1575" s="94">
        <f>E1575*F1575</f>
        <v>26.2</v>
      </c>
      <c r="I1575" s="94"/>
      <c r="J1575" s="94">
        <f>G1575+H1575+I1575</f>
        <v>26.2</v>
      </c>
    </row>
    <row r="1576" spans="1:10" x14ac:dyDescent="0.25">
      <c r="A1576" s="90"/>
      <c r="B1576" s="91" t="s">
        <v>169</v>
      </c>
      <c r="C1576" s="92" t="s">
        <v>168</v>
      </c>
      <c r="D1576" s="91" t="s">
        <v>154</v>
      </c>
      <c r="E1576" s="124">
        <v>8.92</v>
      </c>
      <c r="F1576" s="97">
        <v>0.1</v>
      </c>
      <c r="G1576" s="94">
        <f>E1576*F1576</f>
        <v>0.89200000000000002</v>
      </c>
      <c r="H1576" s="94"/>
      <c r="I1576" s="94"/>
      <c r="J1576" s="94">
        <f>G1576+H1576+I1576</f>
        <v>0.89200000000000002</v>
      </c>
    </row>
    <row r="1577" spans="1:10" x14ac:dyDescent="0.25">
      <c r="A1577" s="90"/>
      <c r="B1577" s="95"/>
      <c r="C1577" s="96" t="s">
        <v>155</v>
      </c>
      <c r="D1577" s="95"/>
      <c r="E1577" s="94">
        <v>0</v>
      </c>
      <c r="F1577" s="97">
        <v>1.6535</v>
      </c>
      <c r="G1577" s="94">
        <f>SUM(G1576:G1576)*F1577</f>
        <v>1.4749220000000001</v>
      </c>
      <c r="H1577" s="94"/>
      <c r="I1577" s="94"/>
      <c r="J1577" s="94">
        <v>0</v>
      </c>
    </row>
    <row r="1578" spans="1:10" x14ac:dyDescent="0.25">
      <c r="A1578" s="90"/>
      <c r="B1578" s="95"/>
      <c r="C1578" s="96" t="s">
        <v>156</v>
      </c>
      <c r="D1578" s="95"/>
      <c r="E1578" s="94">
        <v>0</v>
      </c>
      <c r="F1578" s="97">
        <v>0.68989999999999996</v>
      </c>
      <c r="G1578" s="94">
        <v>0</v>
      </c>
      <c r="H1578" s="94"/>
      <c r="I1578" s="94"/>
      <c r="J1578" s="94">
        <v>0</v>
      </c>
    </row>
    <row r="1579" spans="1:10" x14ac:dyDescent="0.25">
      <c r="A1579" s="90"/>
      <c r="B1579" s="95"/>
      <c r="C1579" s="96" t="s">
        <v>157</v>
      </c>
      <c r="D1579" s="95"/>
      <c r="E1579" s="94"/>
      <c r="F1579" s="97"/>
      <c r="G1579" s="94">
        <f>SUM(G1575:G1578)</f>
        <v>2.3669220000000002</v>
      </c>
      <c r="H1579" s="94">
        <f>SUM(H1575:H1578)</f>
        <v>26.2</v>
      </c>
      <c r="I1579" s="94">
        <f>SUM(I1575:I1578)</f>
        <v>0</v>
      </c>
      <c r="J1579" s="94">
        <f>G1579+H1579+I1579</f>
        <v>28.566921999999998</v>
      </c>
    </row>
    <row r="1580" spans="1:10" x14ac:dyDescent="0.25">
      <c r="A1580" s="90"/>
      <c r="B1580" s="95"/>
      <c r="C1580" s="96" t="s">
        <v>158</v>
      </c>
      <c r="D1580" s="95"/>
      <c r="E1580" s="94"/>
      <c r="F1580" s="97"/>
      <c r="G1580" s="94">
        <f>G1579*0.305</f>
        <v>0.72191121000000003</v>
      </c>
      <c r="H1580" s="94">
        <f>H1579*0.305</f>
        <v>7.9909999999999997</v>
      </c>
      <c r="I1580" s="94">
        <f>I1579*0.305</f>
        <v>0</v>
      </c>
      <c r="J1580" s="94">
        <f>G1580+H1580+I1580</f>
        <v>8.7129112099999997</v>
      </c>
    </row>
    <row r="1581" spans="1:10" x14ac:dyDescent="0.25">
      <c r="A1581" s="90"/>
      <c r="B1581" s="95"/>
      <c r="C1581" s="96" t="s">
        <v>159</v>
      </c>
      <c r="D1581" s="95"/>
      <c r="E1581" s="94"/>
      <c r="F1581" s="97"/>
      <c r="G1581" s="94">
        <f>SUM(G1579:G1580)</f>
        <v>3.0888332100000002</v>
      </c>
      <c r="H1581" s="94">
        <f>SUM(H1579:H1580)</f>
        <v>34.191000000000003</v>
      </c>
      <c r="I1581" s="94">
        <f>SUM(I1579:I1580)</f>
        <v>0</v>
      </c>
      <c r="J1581" s="94">
        <f>G1581+H1581+I1581</f>
        <v>37.27983321</v>
      </c>
    </row>
    <row r="1582" spans="1:10" x14ac:dyDescent="0.25">
      <c r="A1582" s="107"/>
      <c r="B1582" s="95"/>
      <c r="C1582" s="96"/>
      <c r="D1582" s="95"/>
      <c r="E1582" s="94"/>
      <c r="F1582" s="97"/>
      <c r="G1582" s="94"/>
      <c r="H1582" s="94"/>
      <c r="I1582" s="94"/>
      <c r="J1582" s="94"/>
    </row>
    <row r="1583" spans="1:10" x14ac:dyDescent="0.25">
      <c r="A1583" s="84"/>
      <c r="B1583" s="85"/>
      <c r="C1583" s="86" t="s">
        <v>875</v>
      </c>
      <c r="D1583" s="87" t="s">
        <v>178</v>
      </c>
      <c r="E1583" s="88"/>
      <c r="F1583" s="89"/>
      <c r="G1583" s="88"/>
      <c r="H1583" s="88"/>
      <c r="I1583" s="88"/>
      <c r="J1583" s="88"/>
    </row>
    <row r="1584" spans="1:10" ht="31.5" x14ac:dyDescent="0.25">
      <c r="A1584" s="90"/>
      <c r="B1584" s="91" t="s">
        <v>877</v>
      </c>
      <c r="C1584" s="92" t="s">
        <v>878</v>
      </c>
      <c r="D1584" s="91" t="s">
        <v>178</v>
      </c>
      <c r="E1584" s="124">
        <v>29.52</v>
      </c>
      <c r="F1584" s="131">
        <v>1</v>
      </c>
      <c r="G1584" s="94"/>
      <c r="H1584" s="94">
        <f>E1584*F1584</f>
        <v>29.52</v>
      </c>
      <c r="I1584" s="94"/>
      <c r="J1584" s="94">
        <f>G1584+H1584+I1584</f>
        <v>29.52</v>
      </c>
    </row>
    <row r="1585" spans="1:10" x14ac:dyDescent="0.25">
      <c r="A1585" s="90"/>
      <c r="B1585" s="91" t="s">
        <v>169</v>
      </c>
      <c r="C1585" s="92" t="s">
        <v>168</v>
      </c>
      <c r="D1585" s="91" t="s">
        <v>154</v>
      </c>
      <c r="E1585" s="124">
        <v>8.92</v>
      </c>
      <c r="F1585" s="97" t="s">
        <v>879</v>
      </c>
      <c r="G1585" s="94">
        <f>E1585*F1585</f>
        <v>0.66721600000000003</v>
      </c>
      <c r="H1585" s="94"/>
      <c r="I1585" s="94"/>
      <c r="J1585" s="94">
        <f>G1585+H1585+I1585</f>
        <v>0.66721600000000003</v>
      </c>
    </row>
    <row r="1586" spans="1:10" x14ac:dyDescent="0.25">
      <c r="A1586" s="90"/>
      <c r="B1586" s="95" t="s">
        <v>162</v>
      </c>
      <c r="C1586" s="96" t="s">
        <v>163</v>
      </c>
      <c r="D1586" s="95" t="s">
        <v>154</v>
      </c>
      <c r="E1586" s="125">
        <v>12.69</v>
      </c>
      <c r="F1586" s="97" t="s">
        <v>880</v>
      </c>
      <c r="G1586" s="94">
        <f>E1586*F1586</f>
        <v>2.2778549999999997</v>
      </c>
      <c r="H1586" s="94"/>
      <c r="I1586" s="94"/>
      <c r="J1586" s="94">
        <f>G1586+H1586+I1586</f>
        <v>2.2778549999999997</v>
      </c>
    </row>
    <row r="1587" spans="1:10" x14ac:dyDescent="0.25">
      <c r="A1587" s="90"/>
      <c r="B1587" s="95"/>
      <c r="C1587" s="96" t="s">
        <v>155</v>
      </c>
      <c r="D1587" s="95"/>
      <c r="E1587" s="94">
        <v>0</v>
      </c>
      <c r="F1587" s="97">
        <v>1.6535</v>
      </c>
      <c r="G1587" s="94">
        <f>SUM(G1585:G1586)*F1587</f>
        <v>4.8696748984999996</v>
      </c>
      <c r="H1587" s="94"/>
      <c r="I1587" s="94"/>
      <c r="J1587" s="94">
        <v>0</v>
      </c>
    </row>
    <row r="1588" spans="1:10" x14ac:dyDescent="0.25">
      <c r="A1588" s="90"/>
      <c r="B1588" s="95"/>
      <c r="C1588" s="96" t="s">
        <v>156</v>
      </c>
      <c r="D1588" s="95"/>
      <c r="E1588" s="94">
        <v>0</v>
      </c>
      <c r="F1588" s="97">
        <v>0.68989999999999996</v>
      </c>
      <c r="G1588" s="94">
        <v>0</v>
      </c>
      <c r="H1588" s="94"/>
      <c r="I1588" s="94"/>
      <c r="J1588" s="94">
        <v>0</v>
      </c>
    </row>
    <row r="1589" spans="1:10" x14ac:dyDescent="0.25">
      <c r="A1589" s="90"/>
      <c r="B1589" s="95"/>
      <c r="C1589" s="96" t="s">
        <v>157</v>
      </c>
      <c r="D1589" s="95"/>
      <c r="E1589" s="94"/>
      <c r="F1589" s="97"/>
      <c r="G1589" s="94">
        <f>SUM(G1584:G1588)</f>
        <v>7.8147458984999991</v>
      </c>
      <c r="H1589" s="94">
        <f>SUM(H1584:H1588)</f>
        <v>29.52</v>
      </c>
      <c r="I1589" s="94">
        <f>SUM(I1584:I1588)</f>
        <v>0</v>
      </c>
      <c r="J1589" s="94">
        <f>G1589+H1589+I1589</f>
        <v>37.334745898499996</v>
      </c>
    </row>
    <row r="1590" spans="1:10" x14ac:dyDescent="0.25">
      <c r="A1590" s="90"/>
      <c r="B1590" s="95"/>
      <c r="C1590" s="96" t="s">
        <v>158</v>
      </c>
      <c r="D1590" s="95"/>
      <c r="E1590" s="94"/>
      <c r="F1590" s="97"/>
      <c r="G1590" s="94">
        <f>G1589*0.305</f>
        <v>2.3834974990424995</v>
      </c>
      <c r="H1590" s="94">
        <f>H1589*0.305</f>
        <v>9.0036000000000005</v>
      </c>
      <c r="I1590" s="94">
        <f>I1589*0.305</f>
        <v>0</v>
      </c>
      <c r="J1590" s="94">
        <f>G1590+H1590+I1590</f>
        <v>11.3870974990425</v>
      </c>
    </row>
    <row r="1591" spans="1:10" x14ac:dyDescent="0.25">
      <c r="A1591" s="90"/>
      <c r="B1591" s="95"/>
      <c r="C1591" s="96" t="s">
        <v>159</v>
      </c>
      <c r="D1591" s="95"/>
      <c r="E1591" s="94"/>
      <c r="F1591" s="97"/>
      <c r="G1591" s="94">
        <f>SUM(G1589:G1590)</f>
        <v>10.198243397542498</v>
      </c>
      <c r="H1591" s="94">
        <f>SUM(H1589:H1590)</f>
        <v>38.523600000000002</v>
      </c>
      <c r="I1591" s="94">
        <f>SUM(I1589:I1590)</f>
        <v>0</v>
      </c>
      <c r="J1591" s="94">
        <f>G1591+H1591+I1591</f>
        <v>48.7218433975425</v>
      </c>
    </row>
    <row r="1592" spans="1:10" x14ac:dyDescent="0.25">
      <c r="A1592" s="107"/>
      <c r="B1592" s="95"/>
      <c r="C1592" s="96"/>
      <c r="D1592" s="95"/>
      <c r="E1592" s="94"/>
      <c r="F1592" s="97"/>
      <c r="G1592" s="94"/>
      <c r="H1592" s="94"/>
      <c r="I1592" s="94"/>
      <c r="J1592" s="94"/>
    </row>
    <row r="1593" spans="1:10" x14ac:dyDescent="0.25">
      <c r="A1593" s="84"/>
      <c r="B1593" s="85"/>
      <c r="C1593" s="86" t="s">
        <v>881</v>
      </c>
      <c r="D1593" s="87" t="s">
        <v>178</v>
      </c>
      <c r="E1593" s="88"/>
      <c r="F1593" s="89"/>
      <c r="G1593" s="88"/>
      <c r="H1593" s="88"/>
      <c r="I1593" s="88"/>
      <c r="J1593" s="88"/>
    </row>
    <row r="1594" spans="1:10" ht="31.5" x14ac:dyDescent="0.25">
      <c r="A1594" s="90"/>
      <c r="B1594" s="91">
        <v>39510</v>
      </c>
      <c r="C1594" s="92" t="s">
        <v>884</v>
      </c>
      <c r="D1594" s="91" t="s">
        <v>178</v>
      </c>
      <c r="E1594" s="124">
        <v>117.87</v>
      </c>
      <c r="F1594" s="131">
        <v>1</v>
      </c>
      <c r="G1594" s="94"/>
      <c r="H1594" s="94">
        <f>E1594*F1594</f>
        <v>117.87</v>
      </c>
      <c r="I1594" s="94"/>
      <c r="J1594" s="94">
        <f>G1594+H1594+I1594</f>
        <v>117.87</v>
      </c>
    </row>
    <row r="1595" spans="1:10" x14ac:dyDescent="0.25">
      <c r="A1595" s="90"/>
      <c r="B1595" s="91" t="s">
        <v>871</v>
      </c>
      <c r="C1595" s="92" t="s">
        <v>872</v>
      </c>
      <c r="D1595" s="91" t="s">
        <v>178</v>
      </c>
      <c r="E1595" s="124">
        <v>2.2999999999999998</v>
      </c>
      <c r="F1595" s="131">
        <v>2</v>
      </c>
      <c r="G1595" s="94"/>
      <c r="H1595" s="94">
        <f>E1595*F1595</f>
        <v>4.5999999999999996</v>
      </c>
      <c r="I1595" s="94"/>
      <c r="J1595" s="94">
        <f>G1595+H1595+I1595</f>
        <v>4.5999999999999996</v>
      </c>
    </row>
    <row r="1596" spans="1:10" x14ac:dyDescent="0.25">
      <c r="A1596" s="90"/>
      <c r="B1596" s="91">
        <v>39386</v>
      </c>
      <c r="C1596" s="92" t="s">
        <v>865</v>
      </c>
      <c r="D1596" s="91" t="s">
        <v>178</v>
      </c>
      <c r="E1596" s="124">
        <v>30.73</v>
      </c>
      <c r="F1596" s="131">
        <v>2</v>
      </c>
      <c r="G1596" s="94"/>
      <c r="H1596" s="94">
        <f>E1596*F1596</f>
        <v>61.46</v>
      </c>
      <c r="I1596" s="94"/>
      <c r="J1596" s="94">
        <f>G1596+H1596+I1596</f>
        <v>61.46</v>
      </c>
    </row>
    <row r="1597" spans="1:10" x14ac:dyDescent="0.25">
      <c r="A1597" s="90"/>
      <c r="B1597" s="91" t="s">
        <v>169</v>
      </c>
      <c r="C1597" s="92" t="s">
        <v>168</v>
      </c>
      <c r="D1597" s="91" t="s">
        <v>154</v>
      </c>
      <c r="E1597" s="124">
        <v>8.92</v>
      </c>
      <c r="F1597" s="97">
        <v>0.75</v>
      </c>
      <c r="G1597" s="94">
        <f>E1597*F1597</f>
        <v>6.6899999999999995</v>
      </c>
      <c r="H1597" s="94"/>
      <c r="I1597" s="94"/>
      <c r="J1597" s="94">
        <f>G1597+H1597+I1597</f>
        <v>6.6899999999999995</v>
      </c>
    </row>
    <row r="1598" spans="1:10" x14ac:dyDescent="0.25">
      <c r="A1598" s="90"/>
      <c r="B1598" s="95" t="s">
        <v>162</v>
      </c>
      <c r="C1598" s="96" t="s">
        <v>163</v>
      </c>
      <c r="D1598" s="95" t="s">
        <v>154</v>
      </c>
      <c r="E1598" s="125">
        <v>12.69</v>
      </c>
      <c r="F1598" s="97">
        <v>1</v>
      </c>
      <c r="G1598" s="94">
        <f>E1598*F1598</f>
        <v>12.69</v>
      </c>
      <c r="H1598" s="94"/>
      <c r="I1598" s="94"/>
      <c r="J1598" s="94">
        <f>G1598+H1598+I1598</f>
        <v>12.69</v>
      </c>
    </row>
    <row r="1599" spans="1:10" x14ac:dyDescent="0.25">
      <c r="A1599" s="90"/>
      <c r="B1599" s="95"/>
      <c r="C1599" s="96" t="s">
        <v>155</v>
      </c>
      <c r="D1599" s="95"/>
      <c r="E1599" s="94">
        <v>0</v>
      </c>
      <c r="F1599" s="97">
        <v>1.6535</v>
      </c>
      <c r="G1599" s="94">
        <f>SUM(G1597:G1598)*F1599</f>
        <v>32.044829999999997</v>
      </c>
      <c r="H1599" s="94"/>
      <c r="I1599" s="94"/>
      <c r="J1599" s="94">
        <v>0</v>
      </c>
    </row>
    <row r="1600" spans="1:10" x14ac:dyDescent="0.25">
      <c r="A1600" s="90"/>
      <c r="B1600" s="95"/>
      <c r="C1600" s="96" t="s">
        <v>156</v>
      </c>
      <c r="D1600" s="95"/>
      <c r="E1600" s="94">
        <v>0</v>
      </c>
      <c r="F1600" s="97">
        <v>0.68989999999999996</v>
      </c>
      <c r="G1600" s="94">
        <v>0</v>
      </c>
      <c r="H1600" s="94"/>
      <c r="I1600" s="94"/>
      <c r="J1600" s="94">
        <v>0</v>
      </c>
    </row>
    <row r="1601" spans="1:10" x14ac:dyDescent="0.25">
      <c r="A1601" s="90"/>
      <c r="B1601" s="95"/>
      <c r="C1601" s="96" t="s">
        <v>157</v>
      </c>
      <c r="D1601" s="95"/>
      <c r="E1601" s="94"/>
      <c r="F1601" s="97"/>
      <c r="G1601" s="94">
        <f>SUM(G1594:G1600)</f>
        <v>51.42483</v>
      </c>
      <c r="H1601" s="94">
        <f>SUM(H1594:H1600)</f>
        <v>183.93</v>
      </c>
      <c r="I1601" s="94">
        <f>SUM(I1594:I1600)</f>
        <v>0</v>
      </c>
      <c r="J1601" s="94">
        <f>G1601+H1601+I1601</f>
        <v>235.35482999999999</v>
      </c>
    </row>
    <row r="1602" spans="1:10" x14ac:dyDescent="0.25">
      <c r="A1602" s="90"/>
      <c r="B1602" s="95"/>
      <c r="C1602" s="96" t="s">
        <v>158</v>
      </c>
      <c r="D1602" s="95"/>
      <c r="E1602" s="94"/>
      <c r="F1602" s="97"/>
      <c r="G1602" s="94">
        <f>G1601*0.305</f>
        <v>15.68457315</v>
      </c>
      <c r="H1602" s="94">
        <f>H1601*0.305</f>
        <v>56.098649999999999</v>
      </c>
      <c r="I1602" s="94">
        <f>I1601*0.305</f>
        <v>0</v>
      </c>
      <c r="J1602" s="94">
        <f>G1602+H1602+I1602</f>
        <v>71.783223149999998</v>
      </c>
    </row>
    <row r="1603" spans="1:10" x14ac:dyDescent="0.25">
      <c r="A1603" s="90"/>
      <c r="B1603" s="95"/>
      <c r="C1603" s="96" t="s">
        <v>159</v>
      </c>
      <c r="D1603" s="95"/>
      <c r="E1603" s="94"/>
      <c r="F1603" s="97"/>
      <c r="G1603" s="94">
        <f>SUM(G1601:G1602)</f>
        <v>67.109403150000006</v>
      </c>
      <c r="H1603" s="94">
        <f>SUM(H1601:H1602)</f>
        <v>240.02865</v>
      </c>
      <c r="I1603" s="94">
        <f>SUM(I1601:I1602)</f>
        <v>0</v>
      </c>
      <c r="J1603" s="94">
        <f>G1603+H1603+I1603</f>
        <v>307.13805315000002</v>
      </c>
    </row>
    <row r="1604" spans="1:10" x14ac:dyDescent="0.25">
      <c r="A1604" s="107"/>
      <c r="B1604" s="95"/>
      <c r="C1604" s="96"/>
      <c r="D1604" s="95"/>
      <c r="E1604" s="94"/>
      <c r="F1604" s="97"/>
      <c r="G1604" s="94"/>
      <c r="H1604" s="94"/>
      <c r="I1604" s="94"/>
      <c r="J1604" s="94"/>
    </row>
    <row r="1605" spans="1:10" x14ac:dyDescent="0.25">
      <c r="A1605" s="84"/>
      <c r="B1605" s="85"/>
      <c r="C1605" s="86" t="s">
        <v>882</v>
      </c>
      <c r="D1605" s="87" t="s">
        <v>178</v>
      </c>
      <c r="E1605" s="88"/>
      <c r="F1605" s="89"/>
      <c r="G1605" s="88"/>
      <c r="H1605" s="88"/>
      <c r="I1605" s="88"/>
      <c r="J1605" s="88"/>
    </row>
    <row r="1606" spans="1:10" ht="31.5" x14ac:dyDescent="0.25">
      <c r="A1606" s="90"/>
      <c r="B1606" s="91">
        <v>39510</v>
      </c>
      <c r="C1606" s="92" t="s">
        <v>884</v>
      </c>
      <c r="D1606" s="91" t="s">
        <v>178</v>
      </c>
      <c r="E1606" s="124">
        <v>117.87</v>
      </c>
      <c r="F1606" s="131">
        <v>1</v>
      </c>
      <c r="G1606" s="94"/>
      <c r="H1606" s="94">
        <f>E1606*F1606</f>
        <v>117.87</v>
      </c>
      <c r="I1606" s="94"/>
      <c r="J1606" s="94">
        <f>G1606+H1606+I1606</f>
        <v>117.87</v>
      </c>
    </row>
    <row r="1607" spans="1:10" x14ac:dyDescent="0.25">
      <c r="A1607" s="90"/>
      <c r="B1607" s="91" t="s">
        <v>871</v>
      </c>
      <c r="C1607" s="92" t="s">
        <v>872</v>
      </c>
      <c r="D1607" s="91" t="s">
        <v>178</v>
      </c>
      <c r="E1607" s="124">
        <v>2.2999999999999998</v>
      </c>
      <c r="F1607" s="131">
        <v>2</v>
      </c>
      <c r="G1607" s="94"/>
      <c r="H1607" s="94">
        <f>E1607*F1607</f>
        <v>4.5999999999999996</v>
      </c>
      <c r="I1607" s="94"/>
      <c r="J1607" s="94">
        <f>G1607+H1607+I1607</f>
        <v>4.5999999999999996</v>
      </c>
    </row>
    <row r="1608" spans="1:10" x14ac:dyDescent="0.25">
      <c r="A1608" s="90"/>
      <c r="B1608" s="91">
        <v>39387</v>
      </c>
      <c r="C1608" s="92" t="s">
        <v>866</v>
      </c>
      <c r="D1608" s="91" t="s">
        <v>178</v>
      </c>
      <c r="E1608" s="124">
        <v>46.46</v>
      </c>
      <c r="F1608" s="131">
        <v>2</v>
      </c>
      <c r="G1608" s="94"/>
      <c r="H1608" s="94">
        <f>E1608*F1608</f>
        <v>92.92</v>
      </c>
      <c r="I1608" s="94"/>
      <c r="J1608" s="94">
        <f>G1608+H1608+I1608</f>
        <v>92.92</v>
      </c>
    </row>
    <row r="1609" spans="1:10" x14ac:dyDescent="0.25">
      <c r="A1609" s="90"/>
      <c r="B1609" s="91" t="s">
        <v>169</v>
      </c>
      <c r="C1609" s="92" t="s">
        <v>168</v>
      </c>
      <c r="D1609" s="91" t="s">
        <v>154</v>
      </c>
      <c r="E1609" s="124">
        <v>8.92</v>
      </c>
      <c r="F1609" s="97">
        <v>0.75</v>
      </c>
      <c r="G1609" s="94">
        <f>E1609*F1609</f>
        <v>6.6899999999999995</v>
      </c>
      <c r="H1609" s="94"/>
      <c r="I1609" s="94"/>
      <c r="J1609" s="94">
        <f>G1609+H1609+I1609</f>
        <v>6.6899999999999995</v>
      </c>
    </row>
    <row r="1610" spans="1:10" x14ac:dyDescent="0.25">
      <c r="A1610" s="90"/>
      <c r="B1610" s="95" t="s">
        <v>162</v>
      </c>
      <c r="C1610" s="96" t="s">
        <v>163</v>
      </c>
      <c r="D1610" s="95" t="s">
        <v>154</v>
      </c>
      <c r="E1610" s="125">
        <v>12.69</v>
      </c>
      <c r="F1610" s="97">
        <v>1</v>
      </c>
      <c r="G1610" s="94">
        <f>E1610*F1610</f>
        <v>12.69</v>
      </c>
      <c r="H1610" s="94"/>
      <c r="I1610" s="94"/>
      <c r="J1610" s="94">
        <f>G1610+H1610+I1610</f>
        <v>12.69</v>
      </c>
    </row>
    <row r="1611" spans="1:10" x14ac:dyDescent="0.25">
      <c r="A1611" s="90"/>
      <c r="B1611" s="95"/>
      <c r="C1611" s="96" t="s">
        <v>155</v>
      </c>
      <c r="D1611" s="95"/>
      <c r="E1611" s="94">
        <v>0</v>
      </c>
      <c r="F1611" s="97">
        <v>1.6535</v>
      </c>
      <c r="G1611" s="94">
        <f>SUM(G1609:G1610)*F1611</f>
        <v>32.044829999999997</v>
      </c>
      <c r="H1611" s="94"/>
      <c r="I1611" s="94"/>
      <c r="J1611" s="94">
        <v>0</v>
      </c>
    </row>
    <row r="1612" spans="1:10" x14ac:dyDescent="0.25">
      <c r="A1612" s="90"/>
      <c r="B1612" s="95"/>
      <c r="C1612" s="96" t="s">
        <v>156</v>
      </c>
      <c r="D1612" s="95"/>
      <c r="E1612" s="94">
        <v>0</v>
      </c>
      <c r="F1612" s="97">
        <v>0.68989999999999996</v>
      </c>
      <c r="G1612" s="94">
        <v>0</v>
      </c>
      <c r="H1612" s="94"/>
      <c r="I1612" s="94"/>
      <c r="J1612" s="94">
        <v>0</v>
      </c>
    </row>
    <row r="1613" spans="1:10" x14ac:dyDescent="0.25">
      <c r="A1613" s="90"/>
      <c r="B1613" s="95"/>
      <c r="C1613" s="96" t="s">
        <v>157</v>
      </c>
      <c r="D1613" s="95"/>
      <c r="E1613" s="94"/>
      <c r="F1613" s="97"/>
      <c r="G1613" s="94">
        <f>SUM(G1606:G1612)</f>
        <v>51.42483</v>
      </c>
      <c r="H1613" s="94">
        <f>SUM(H1606:H1612)</f>
        <v>215.39</v>
      </c>
      <c r="I1613" s="94">
        <f>SUM(I1606:I1612)</f>
        <v>0</v>
      </c>
      <c r="J1613" s="94">
        <f>G1613+H1613+I1613</f>
        <v>266.81482999999997</v>
      </c>
    </row>
    <row r="1614" spans="1:10" x14ac:dyDescent="0.25">
      <c r="A1614" s="90"/>
      <c r="B1614" s="95"/>
      <c r="C1614" s="96" t="s">
        <v>158</v>
      </c>
      <c r="D1614" s="95"/>
      <c r="E1614" s="94"/>
      <c r="F1614" s="97"/>
      <c r="G1614" s="94">
        <f>G1613*0.305</f>
        <v>15.68457315</v>
      </c>
      <c r="H1614" s="94">
        <f>H1613*0.305</f>
        <v>65.693950000000001</v>
      </c>
      <c r="I1614" s="94">
        <f>I1613*0.305</f>
        <v>0</v>
      </c>
      <c r="J1614" s="94">
        <f>G1614+H1614+I1614</f>
        <v>81.378523150000007</v>
      </c>
    </row>
    <row r="1615" spans="1:10" x14ac:dyDescent="0.25">
      <c r="A1615" s="90"/>
      <c r="B1615" s="95"/>
      <c r="C1615" s="96" t="s">
        <v>159</v>
      </c>
      <c r="D1615" s="95"/>
      <c r="E1615" s="94"/>
      <c r="F1615" s="97"/>
      <c r="G1615" s="94">
        <f>SUM(G1613:G1614)</f>
        <v>67.109403150000006</v>
      </c>
      <c r="H1615" s="94">
        <f>SUM(H1613:H1614)</f>
        <v>281.08394999999996</v>
      </c>
      <c r="I1615" s="94">
        <f>SUM(I1613:I1614)</f>
        <v>0</v>
      </c>
      <c r="J1615" s="94">
        <f>G1615+H1615+I1615</f>
        <v>348.19335314999995</v>
      </c>
    </row>
    <row r="1616" spans="1:10" x14ac:dyDescent="0.25">
      <c r="A1616" s="107"/>
      <c r="B1616" s="95"/>
      <c r="C1616" s="96"/>
      <c r="D1616" s="95"/>
      <c r="E1616" s="94"/>
      <c r="F1616" s="97"/>
      <c r="G1616" s="94"/>
      <c r="H1616" s="94"/>
      <c r="I1616" s="94"/>
      <c r="J1616" s="94"/>
    </row>
    <row r="1617" spans="1:10" x14ac:dyDescent="0.25">
      <c r="A1617" s="84"/>
      <c r="B1617" s="85"/>
      <c r="C1617" s="86" t="s">
        <v>885</v>
      </c>
      <c r="D1617" s="87" t="s">
        <v>178</v>
      </c>
      <c r="E1617" s="88"/>
      <c r="F1617" s="89"/>
      <c r="G1617" s="88"/>
      <c r="H1617" s="88"/>
      <c r="I1617" s="88"/>
      <c r="J1617" s="88"/>
    </row>
    <row r="1618" spans="1:10" ht="31.5" x14ac:dyDescent="0.25">
      <c r="A1618" s="90"/>
      <c r="B1618" s="91">
        <v>3811</v>
      </c>
      <c r="C1618" s="92" t="s">
        <v>886</v>
      </c>
      <c r="D1618" s="91" t="s">
        <v>178</v>
      </c>
      <c r="E1618" s="124">
        <v>43.13</v>
      </c>
      <c r="F1618" s="131">
        <v>1</v>
      </c>
      <c r="G1618" s="94"/>
      <c r="H1618" s="94">
        <f>E1618*F1618</f>
        <v>43.13</v>
      </c>
      <c r="I1618" s="94"/>
      <c r="J1618" s="94">
        <f>G1618+H1618+I1618</f>
        <v>43.13</v>
      </c>
    </row>
    <row r="1619" spans="1:10" x14ac:dyDescent="0.25">
      <c r="A1619" s="90"/>
      <c r="B1619" s="91" t="s">
        <v>871</v>
      </c>
      <c r="C1619" s="92" t="s">
        <v>872</v>
      </c>
      <c r="D1619" s="91" t="s">
        <v>178</v>
      </c>
      <c r="E1619" s="124">
        <v>2.2999999999999998</v>
      </c>
      <c r="F1619" s="131">
        <v>2</v>
      </c>
      <c r="G1619" s="94"/>
      <c r="H1619" s="94">
        <f>E1619*F1619</f>
        <v>4.5999999999999996</v>
      </c>
      <c r="I1619" s="94"/>
      <c r="J1619" s="94">
        <f>G1619+H1619+I1619</f>
        <v>4.5999999999999996</v>
      </c>
    </row>
    <row r="1620" spans="1:10" x14ac:dyDescent="0.25">
      <c r="A1620" s="90"/>
      <c r="B1620" s="91">
        <v>39386</v>
      </c>
      <c r="C1620" s="92" t="s">
        <v>865</v>
      </c>
      <c r="D1620" s="91" t="s">
        <v>178</v>
      </c>
      <c r="E1620" s="124">
        <v>30.73</v>
      </c>
      <c r="F1620" s="131">
        <v>2</v>
      </c>
      <c r="G1620" s="94"/>
      <c r="H1620" s="94">
        <f>E1620*F1620</f>
        <v>61.46</v>
      </c>
      <c r="I1620" s="94"/>
      <c r="J1620" s="94">
        <f>G1620+H1620+I1620</f>
        <v>61.46</v>
      </c>
    </row>
    <row r="1621" spans="1:10" x14ac:dyDescent="0.25">
      <c r="A1621" s="90"/>
      <c r="B1621" s="91" t="s">
        <v>169</v>
      </c>
      <c r="C1621" s="92" t="s">
        <v>168</v>
      </c>
      <c r="D1621" s="91" t="s">
        <v>154</v>
      </c>
      <c r="E1621" s="124">
        <v>8.92</v>
      </c>
      <c r="F1621" s="97">
        <v>0.75</v>
      </c>
      <c r="G1621" s="94">
        <f>E1621*F1621</f>
        <v>6.6899999999999995</v>
      </c>
      <c r="H1621" s="94"/>
      <c r="I1621" s="94"/>
      <c r="J1621" s="94">
        <f>G1621+H1621+I1621</f>
        <v>6.6899999999999995</v>
      </c>
    </row>
    <row r="1622" spans="1:10" x14ac:dyDescent="0.25">
      <c r="A1622" s="90"/>
      <c r="B1622" s="95" t="s">
        <v>162</v>
      </c>
      <c r="C1622" s="96" t="s">
        <v>163</v>
      </c>
      <c r="D1622" s="95" t="s">
        <v>154</v>
      </c>
      <c r="E1622" s="125">
        <v>12.69</v>
      </c>
      <c r="F1622" s="97">
        <v>1</v>
      </c>
      <c r="G1622" s="94">
        <f>E1622*F1622</f>
        <v>12.69</v>
      </c>
      <c r="H1622" s="94"/>
      <c r="I1622" s="94"/>
      <c r="J1622" s="94">
        <f>G1622+H1622+I1622</f>
        <v>12.69</v>
      </c>
    </row>
    <row r="1623" spans="1:10" x14ac:dyDescent="0.25">
      <c r="A1623" s="90"/>
      <c r="B1623" s="95"/>
      <c r="C1623" s="96" t="s">
        <v>155</v>
      </c>
      <c r="D1623" s="95"/>
      <c r="E1623" s="94">
        <v>0</v>
      </c>
      <c r="F1623" s="97">
        <v>1.6535</v>
      </c>
      <c r="G1623" s="94">
        <f>SUM(G1621:G1622)*F1623</f>
        <v>32.044829999999997</v>
      </c>
      <c r="H1623" s="94"/>
      <c r="I1623" s="94"/>
      <c r="J1623" s="94">
        <v>0</v>
      </c>
    </row>
    <row r="1624" spans="1:10" x14ac:dyDescent="0.25">
      <c r="A1624" s="90"/>
      <c r="B1624" s="95"/>
      <c r="C1624" s="96" t="s">
        <v>156</v>
      </c>
      <c r="D1624" s="95"/>
      <c r="E1624" s="94">
        <v>0</v>
      </c>
      <c r="F1624" s="97">
        <v>0.68989999999999996</v>
      </c>
      <c r="G1624" s="94">
        <v>0</v>
      </c>
      <c r="H1624" s="94"/>
      <c r="I1624" s="94"/>
      <c r="J1624" s="94">
        <v>0</v>
      </c>
    </row>
    <row r="1625" spans="1:10" x14ac:dyDescent="0.25">
      <c r="A1625" s="90"/>
      <c r="B1625" s="95"/>
      <c r="C1625" s="96" t="s">
        <v>157</v>
      </c>
      <c r="D1625" s="95"/>
      <c r="E1625" s="94"/>
      <c r="F1625" s="97"/>
      <c r="G1625" s="94">
        <f>SUM(G1618:G1624)</f>
        <v>51.42483</v>
      </c>
      <c r="H1625" s="94">
        <f>SUM(H1618:H1624)</f>
        <v>109.19</v>
      </c>
      <c r="I1625" s="94">
        <f>SUM(I1618:I1624)</f>
        <v>0</v>
      </c>
      <c r="J1625" s="94">
        <f>G1625+H1625+I1625</f>
        <v>160.61482999999998</v>
      </c>
    </row>
    <row r="1626" spans="1:10" x14ac:dyDescent="0.25">
      <c r="A1626" s="90"/>
      <c r="B1626" s="95"/>
      <c r="C1626" s="96" t="s">
        <v>158</v>
      </c>
      <c r="D1626" s="95"/>
      <c r="E1626" s="94"/>
      <c r="F1626" s="97"/>
      <c r="G1626" s="94">
        <f>G1625*0.305</f>
        <v>15.68457315</v>
      </c>
      <c r="H1626" s="94">
        <f>H1625*0.305</f>
        <v>33.302949999999996</v>
      </c>
      <c r="I1626" s="94">
        <f>I1625*0.305</f>
        <v>0</v>
      </c>
      <c r="J1626" s="94">
        <f>G1626+H1626+I1626</f>
        <v>48.987523149999994</v>
      </c>
    </row>
    <row r="1627" spans="1:10" x14ac:dyDescent="0.25">
      <c r="A1627" s="90"/>
      <c r="B1627" s="95"/>
      <c r="C1627" s="96" t="s">
        <v>159</v>
      </c>
      <c r="D1627" s="95"/>
      <c r="E1627" s="94"/>
      <c r="F1627" s="97"/>
      <c r="G1627" s="94">
        <f>SUM(G1625:G1626)</f>
        <v>67.109403150000006</v>
      </c>
      <c r="H1627" s="94">
        <f>SUM(H1625:H1626)</f>
        <v>142.49295000000001</v>
      </c>
      <c r="I1627" s="94">
        <f>SUM(I1625:I1626)</f>
        <v>0</v>
      </c>
      <c r="J1627" s="94">
        <f>G1627+H1627+I1627</f>
        <v>209.60235315</v>
      </c>
    </row>
    <row r="1628" spans="1:10" x14ac:dyDescent="0.25">
      <c r="A1628" s="107"/>
      <c r="B1628" s="95"/>
      <c r="C1628" s="96"/>
      <c r="D1628" s="95"/>
      <c r="E1628" s="94"/>
      <c r="F1628" s="97"/>
      <c r="G1628" s="94"/>
      <c r="H1628" s="94"/>
      <c r="I1628" s="94"/>
      <c r="J1628" s="94"/>
    </row>
    <row r="1629" spans="1:10" x14ac:dyDescent="0.25">
      <c r="A1629" s="84"/>
      <c r="B1629" s="85"/>
      <c r="C1629" s="86" t="s">
        <v>883</v>
      </c>
      <c r="D1629" s="87" t="s">
        <v>178</v>
      </c>
      <c r="E1629" s="88"/>
      <c r="F1629" s="89"/>
      <c r="G1629" s="88"/>
      <c r="H1629" s="88"/>
      <c r="I1629" s="88"/>
      <c r="J1629" s="88"/>
    </row>
    <row r="1630" spans="1:10" ht="31.5" x14ac:dyDescent="0.25">
      <c r="A1630" s="90"/>
      <c r="B1630" s="91">
        <v>3811</v>
      </c>
      <c r="C1630" s="92" t="s">
        <v>886</v>
      </c>
      <c r="D1630" s="91" t="s">
        <v>178</v>
      </c>
      <c r="E1630" s="124">
        <v>43.13</v>
      </c>
      <c r="F1630" s="131">
        <v>1</v>
      </c>
      <c r="G1630" s="94"/>
      <c r="H1630" s="94">
        <f>E1630*F1630</f>
        <v>43.13</v>
      </c>
      <c r="I1630" s="94"/>
      <c r="J1630" s="94">
        <f>G1630+H1630+I1630</f>
        <v>43.13</v>
      </c>
    </row>
    <row r="1631" spans="1:10" x14ac:dyDescent="0.25">
      <c r="A1631" s="90"/>
      <c r="B1631" s="91" t="s">
        <v>871</v>
      </c>
      <c r="C1631" s="92" t="s">
        <v>872</v>
      </c>
      <c r="D1631" s="91" t="s">
        <v>178</v>
      </c>
      <c r="E1631" s="124">
        <v>2.2999999999999998</v>
      </c>
      <c r="F1631" s="131">
        <v>2</v>
      </c>
      <c r="G1631" s="94"/>
      <c r="H1631" s="94">
        <f>E1631*F1631</f>
        <v>4.5999999999999996</v>
      </c>
      <c r="I1631" s="94"/>
      <c r="J1631" s="94">
        <f>G1631+H1631+I1631</f>
        <v>4.5999999999999996</v>
      </c>
    </row>
    <row r="1632" spans="1:10" x14ac:dyDescent="0.25">
      <c r="A1632" s="90"/>
      <c r="B1632" s="91">
        <v>39387</v>
      </c>
      <c r="C1632" s="92" t="s">
        <v>866</v>
      </c>
      <c r="D1632" s="91" t="s">
        <v>178</v>
      </c>
      <c r="E1632" s="124">
        <v>46.46</v>
      </c>
      <c r="F1632" s="131">
        <v>2</v>
      </c>
      <c r="G1632" s="94"/>
      <c r="H1632" s="94">
        <f>E1632*F1632</f>
        <v>92.92</v>
      </c>
      <c r="I1632" s="94"/>
      <c r="J1632" s="94">
        <f>G1632+H1632+I1632</f>
        <v>92.92</v>
      </c>
    </row>
    <row r="1633" spans="1:10" x14ac:dyDescent="0.25">
      <c r="A1633" s="90"/>
      <c r="B1633" s="91" t="s">
        <v>169</v>
      </c>
      <c r="C1633" s="92" t="s">
        <v>168</v>
      </c>
      <c r="D1633" s="91" t="s">
        <v>154</v>
      </c>
      <c r="E1633" s="124">
        <v>8.92</v>
      </c>
      <c r="F1633" s="97">
        <v>0.75</v>
      </c>
      <c r="G1633" s="94">
        <f>E1633*F1633</f>
        <v>6.6899999999999995</v>
      </c>
      <c r="H1633" s="94"/>
      <c r="I1633" s="94"/>
      <c r="J1633" s="94">
        <f>G1633+H1633+I1633</f>
        <v>6.6899999999999995</v>
      </c>
    </row>
    <row r="1634" spans="1:10" x14ac:dyDescent="0.25">
      <c r="A1634" s="90"/>
      <c r="B1634" s="95" t="s">
        <v>162</v>
      </c>
      <c r="C1634" s="96" t="s">
        <v>163</v>
      </c>
      <c r="D1634" s="95" t="s">
        <v>154</v>
      </c>
      <c r="E1634" s="125">
        <v>12.69</v>
      </c>
      <c r="F1634" s="97">
        <v>1</v>
      </c>
      <c r="G1634" s="94">
        <f>E1634*F1634</f>
        <v>12.69</v>
      </c>
      <c r="H1634" s="94"/>
      <c r="I1634" s="94"/>
      <c r="J1634" s="94">
        <f>G1634+H1634+I1634</f>
        <v>12.69</v>
      </c>
    </row>
    <row r="1635" spans="1:10" x14ac:dyDescent="0.25">
      <c r="A1635" s="90"/>
      <c r="B1635" s="95"/>
      <c r="C1635" s="96" t="s">
        <v>155</v>
      </c>
      <c r="D1635" s="95"/>
      <c r="E1635" s="94">
        <v>0</v>
      </c>
      <c r="F1635" s="97">
        <v>1.6535</v>
      </c>
      <c r="G1635" s="94">
        <f>SUM(G1633:G1634)*F1635</f>
        <v>32.044829999999997</v>
      </c>
      <c r="H1635" s="94"/>
      <c r="I1635" s="94"/>
      <c r="J1635" s="94">
        <v>0</v>
      </c>
    </row>
    <row r="1636" spans="1:10" x14ac:dyDescent="0.25">
      <c r="A1636" s="90"/>
      <c r="B1636" s="95"/>
      <c r="C1636" s="96" t="s">
        <v>156</v>
      </c>
      <c r="D1636" s="95"/>
      <c r="E1636" s="94">
        <v>0</v>
      </c>
      <c r="F1636" s="97">
        <v>0.68989999999999996</v>
      </c>
      <c r="G1636" s="94">
        <v>0</v>
      </c>
      <c r="H1636" s="94"/>
      <c r="I1636" s="94"/>
      <c r="J1636" s="94">
        <v>0</v>
      </c>
    </row>
    <row r="1637" spans="1:10" x14ac:dyDescent="0.25">
      <c r="A1637" s="90"/>
      <c r="B1637" s="95"/>
      <c r="C1637" s="96" t="s">
        <v>157</v>
      </c>
      <c r="D1637" s="95"/>
      <c r="E1637" s="94"/>
      <c r="F1637" s="97"/>
      <c r="G1637" s="94">
        <f>SUM(G1630:G1636)</f>
        <v>51.42483</v>
      </c>
      <c r="H1637" s="94">
        <f>SUM(H1630:H1636)</f>
        <v>140.65</v>
      </c>
      <c r="I1637" s="94">
        <f>SUM(I1630:I1636)</f>
        <v>0</v>
      </c>
      <c r="J1637" s="94">
        <f>G1637+H1637+I1637</f>
        <v>192.07483000000002</v>
      </c>
    </row>
    <row r="1638" spans="1:10" x14ac:dyDescent="0.25">
      <c r="A1638" s="90"/>
      <c r="B1638" s="95"/>
      <c r="C1638" s="96" t="s">
        <v>158</v>
      </c>
      <c r="D1638" s="95"/>
      <c r="E1638" s="94"/>
      <c r="F1638" s="97"/>
      <c r="G1638" s="94">
        <f>G1637*0.305</f>
        <v>15.68457315</v>
      </c>
      <c r="H1638" s="94">
        <f>H1637*0.305</f>
        <v>42.898249999999997</v>
      </c>
      <c r="I1638" s="94">
        <f>I1637*0.305</f>
        <v>0</v>
      </c>
      <c r="J1638" s="94">
        <f>G1638+H1638+I1638</f>
        <v>58.582823149999996</v>
      </c>
    </row>
    <row r="1639" spans="1:10" x14ac:dyDescent="0.25">
      <c r="A1639" s="90"/>
      <c r="B1639" s="95"/>
      <c r="C1639" s="96" t="s">
        <v>159</v>
      </c>
      <c r="D1639" s="95"/>
      <c r="E1639" s="94"/>
      <c r="F1639" s="97"/>
      <c r="G1639" s="94">
        <f>SUM(G1637:G1638)</f>
        <v>67.109403150000006</v>
      </c>
      <c r="H1639" s="94">
        <f>SUM(H1637:H1638)</f>
        <v>183.54825</v>
      </c>
      <c r="I1639" s="94">
        <f>SUM(I1637:I1638)</f>
        <v>0</v>
      </c>
      <c r="J1639" s="94">
        <f>G1639+H1639+I1639</f>
        <v>250.65765314999999</v>
      </c>
    </row>
    <row r="1640" spans="1:10" x14ac:dyDescent="0.25">
      <c r="A1640" s="107"/>
      <c r="B1640" s="95"/>
      <c r="C1640" s="96"/>
      <c r="D1640" s="95"/>
      <c r="E1640" s="94"/>
      <c r="F1640" s="97"/>
      <c r="G1640" s="94"/>
      <c r="H1640" s="94"/>
      <c r="I1640" s="94"/>
      <c r="J1640" s="94"/>
    </row>
    <row r="1641" spans="1:10" x14ac:dyDescent="0.25">
      <c r="A1641" s="84"/>
      <c r="B1641" s="85"/>
      <c r="C1641" s="86" t="s">
        <v>887</v>
      </c>
      <c r="D1641" s="87" t="s">
        <v>178</v>
      </c>
      <c r="E1641" s="88"/>
      <c r="F1641" s="89"/>
      <c r="G1641" s="88"/>
      <c r="H1641" s="88"/>
      <c r="I1641" s="88"/>
      <c r="J1641" s="88"/>
    </row>
    <row r="1642" spans="1:10" ht="47.25" x14ac:dyDescent="0.25">
      <c r="A1642" s="90"/>
      <c r="B1642" s="91">
        <v>38776</v>
      </c>
      <c r="C1642" s="92" t="s">
        <v>889</v>
      </c>
      <c r="D1642" s="91" t="s">
        <v>178</v>
      </c>
      <c r="E1642" s="124">
        <v>125.1</v>
      </c>
      <c r="F1642" s="131">
        <v>1</v>
      </c>
      <c r="G1642" s="94"/>
      <c r="H1642" s="94">
        <f>E1642*F1642</f>
        <v>125.1</v>
      </c>
      <c r="I1642" s="94"/>
      <c r="J1642" s="94">
        <f>G1642+H1642+I1642</f>
        <v>125.1</v>
      </c>
    </row>
    <row r="1643" spans="1:10" ht="31.5" x14ac:dyDescent="0.25">
      <c r="A1643" s="90"/>
      <c r="B1643" s="91">
        <v>1086</v>
      </c>
      <c r="C1643" s="92" t="s">
        <v>890</v>
      </c>
      <c r="D1643" s="91" t="s">
        <v>178</v>
      </c>
      <c r="E1643" s="124">
        <v>16.809999999999999</v>
      </c>
      <c r="F1643" s="131">
        <v>2</v>
      </c>
      <c r="G1643" s="94"/>
      <c r="H1643" s="94">
        <f>E1643*F1643</f>
        <v>33.619999999999997</v>
      </c>
      <c r="I1643" s="94"/>
      <c r="J1643" s="94">
        <f>G1643+H1643+I1643</f>
        <v>33.619999999999997</v>
      </c>
    </row>
    <row r="1644" spans="1:10" x14ac:dyDescent="0.25">
      <c r="A1644" s="90"/>
      <c r="B1644" s="91">
        <v>38778</v>
      </c>
      <c r="C1644" s="92" t="s">
        <v>891</v>
      </c>
      <c r="D1644" s="91" t="s">
        <v>178</v>
      </c>
      <c r="E1644" s="124">
        <v>5.33</v>
      </c>
      <c r="F1644" s="131">
        <v>4</v>
      </c>
      <c r="G1644" s="94"/>
      <c r="H1644" s="94">
        <f>E1644*F1644</f>
        <v>21.32</v>
      </c>
      <c r="I1644" s="94"/>
      <c r="J1644" s="94">
        <f>G1644+H1644+I1644</f>
        <v>21.32</v>
      </c>
    </row>
    <row r="1645" spans="1:10" x14ac:dyDescent="0.25">
      <c r="A1645" s="90"/>
      <c r="B1645" s="91" t="s">
        <v>169</v>
      </c>
      <c r="C1645" s="92" t="s">
        <v>168</v>
      </c>
      <c r="D1645" s="91" t="s">
        <v>154</v>
      </c>
      <c r="E1645" s="124">
        <v>8.92</v>
      </c>
      <c r="F1645" s="97">
        <v>1.5</v>
      </c>
      <c r="G1645" s="94">
        <f>E1645*F1645</f>
        <v>13.379999999999999</v>
      </c>
      <c r="H1645" s="94"/>
      <c r="I1645" s="94"/>
      <c r="J1645" s="94">
        <f>G1645+H1645+I1645</f>
        <v>13.379999999999999</v>
      </c>
    </row>
    <row r="1646" spans="1:10" x14ac:dyDescent="0.25">
      <c r="A1646" s="90"/>
      <c r="B1646" s="95" t="s">
        <v>162</v>
      </c>
      <c r="C1646" s="96" t="s">
        <v>163</v>
      </c>
      <c r="D1646" s="95" t="s">
        <v>154</v>
      </c>
      <c r="E1646" s="125">
        <v>12.69</v>
      </c>
      <c r="F1646" s="97">
        <v>1.5</v>
      </c>
      <c r="G1646" s="94">
        <f>E1646*F1646</f>
        <v>19.035</v>
      </c>
      <c r="H1646" s="94"/>
      <c r="I1646" s="94"/>
      <c r="J1646" s="94">
        <f>G1646+H1646+I1646</f>
        <v>19.035</v>
      </c>
    </row>
    <row r="1647" spans="1:10" x14ac:dyDescent="0.25">
      <c r="A1647" s="90"/>
      <c r="B1647" s="95"/>
      <c r="C1647" s="96" t="s">
        <v>155</v>
      </c>
      <c r="D1647" s="95"/>
      <c r="E1647" s="94">
        <v>0</v>
      </c>
      <c r="F1647" s="97">
        <v>1.6535</v>
      </c>
      <c r="G1647" s="94">
        <f>SUM(G1645:G1646)*F1647</f>
        <v>53.598202499999999</v>
      </c>
      <c r="H1647" s="94"/>
      <c r="I1647" s="94"/>
      <c r="J1647" s="94">
        <v>0</v>
      </c>
    </row>
    <row r="1648" spans="1:10" x14ac:dyDescent="0.25">
      <c r="A1648" s="90"/>
      <c r="B1648" s="95"/>
      <c r="C1648" s="96" t="s">
        <v>156</v>
      </c>
      <c r="D1648" s="95"/>
      <c r="E1648" s="94">
        <v>0</v>
      </c>
      <c r="F1648" s="97">
        <v>0.68989999999999996</v>
      </c>
      <c r="G1648" s="94">
        <v>0</v>
      </c>
      <c r="H1648" s="94"/>
      <c r="I1648" s="94"/>
      <c r="J1648" s="94">
        <v>0</v>
      </c>
    </row>
    <row r="1649" spans="1:10" x14ac:dyDescent="0.25">
      <c r="A1649" s="90"/>
      <c r="B1649" s="95"/>
      <c r="C1649" s="96" t="s">
        <v>157</v>
      </c>
      <c r="D1649" s="95"/>
      <c r="E1649" s="94"/>
      <c r="F1649" s="97"/>
      <c r="G1649" s="94">
        <f>SUM(G1642:G1648)</f>
        <v>86.013202500000006</v>
      </c>
      <c r="H1649" s="94">
        <f>SUM(H1642:H1648)</f>
        <v>180.04</v>
      </c>
      <c r="I1649" s="94">
        <f>SUM(I1642:I1648)</f>
        <v>0</v>
      </c>
      <c r="J1649" s="94">
        <f>G1649+H1649+I1649</f>
        <v>266.0532025</v>
      </c>
    </row>
    <row r="1650" spans="1:10" x14ac:dyDescent="0.25">
      <c r="A1650" s="90"/>
      <c r="B1650" s="95"/>
      <c r="C1650" s="96" t="s">
        <v>158</v>
      </c>
      <c r="D1650" s="95"/>
      <c r="E1650" s="94"/>
      <c r="F1650" s="97"/>
      <c r="G1650" s="94">
        <f>G1649*0.305</f>
        <v>26.234026762500001</v>
      </c>
      <c r="H1650" s="94">
        <f>H1649*0.305</f>
        <v>54.912199999999999</v>
      </c>
      <c r="I1650" s="94">
        <f>I1649*0.305</f>
        <v>0</v>
      </c>
      <c r="J1650" s="94">
        <f>G1650+H1650+I1650</f>
        <v>81.146226762499992</v>
      </c>
    </row>
    <row r="1651" spans="1:10" x14ac:dyDescent="0.25">
      <c r="A1651" s="90"/>
      <c r="B1651" s="95"/>
      <c r="C1651" s="96" t="s">
        <v>159</v>
      </c>
      <c r="D1651" s="95"/>
      <c r="E1651" s="94"/>
      <c r="F1651" s="97"/>
      <c r="G1651" s="94">
        <f>SUM(G1649:G1650)</f>
        <v>112.24722926250001</v>
      </c>
      <c r="H1651" s="94">
        <f>SUM(H1649:H1650)</f>
        <v>234.9522</v>
      </c>
      <c r="I1651" s="94">
        <f>SUM(I1649:I1650)</f>
        <v>0</v>
      </c>
      <c r="J1651" s="94">
        <f>G1651+H1651+I1651</f>
        <v>347.19942926250002</v>
      </c>
    </row>
    <row r="1652" spans="1:10" x14ac:dyDescent="0.25">
      <c r="A1652" s="107"/>
      <c r="B1652" s="95"/>
      <c r="C1652" s="96"/>
      <c r="D1652" s="95"/>
      <c r="E1652" s="94"/>
      <c r="F1652" s="97"/>
      <c r="G1652" s="94"/>
      <c r="H1652" s="94"/>
      <c r="I1652" s="94"/>
      <c r="J1652" s="94"/>
    </row>
    <row r="1653" spans="1:10" x14ac:dyDescent="0.25">
      <c r="A1653" s="84"/>
      <c r="B1653" s="85"/>
      <c r="C1653" s="86" t="s">
        <v>888</v>
      </c>
      <c r="D1653" s="87" t="s">
        <v>178</v>
      </c>
      <c r="E1653" s="88"/>
      <c r="F1653" s="89"/>
      <c r="G1653" s="88"/>
      <c r="H1653" s="88"/>
      <c r="I1653" s="88"/>
      <c r="J1653" s="88"/>
    </row>
    <row r="1654" spans="1:10" ht="47.25" x14ac:dyDescent="0.25">
      <c r="A1654" s="90"/>
      <c r="B1654" s="91">
        <v>38776</v>
      </c>
      <c r="C1654" s="92" t="s">
        <v>889</v>
      </c>
      <c r="D1654" s="91" t="s">
        <v>178</v>
      </c>
      <c r="E1654" s="124">
        <v>125.1</v>
      </c>
      <c r="F1654" s="131">
        <v>1</v>
      </c>
      <c r="G1654" s="94"/>
      <c r="H1654" s="94">
        <f>E1654*F1654</f>
        <v>125.1</v>
      </c>
      <c r="I1654" s="94"/>
      <c r="J1654" s="94">
        <f>G1654+H1654+I1654</f>
        <v>125.1</v>
      </c>
    </row>
    <row r="1655" spans="1:10" ht="31.5" x14ac:dyDescent="0.25">
      <c r="A1655" s="90"/>
      <c r="B1655" s="91">
        <v>1079</v>
      </c>
      <c r="C1655" s="92" t="s">
        <v>893</v>
      </c>
      <c r="D1655" s="91" t="s">
        <v>178</v>
      </c>
      <c r="E1655" s="124">
        <v>17.37</v>
      </c>
      <c r="F1655" s="131">
        <v>2</v>
      </c>
      <c r="G1655" s="94"/>
      <c r="H1655" s="94">
        <f>E1655*F1655</f>
        <v>34.74</v>
      </c>
      <c r="I1655" s="94"/>
      <c r="J1655" s="94">
        <f>G1655+H1655+I1655</f>
        <v>34.74</v>
      </c>
    </row>
    <row r="1656" spans="1:10" x14ac:dyDescent="0.25">
      <c r="A1656" s="90"/>
      <c r="B1656" s="91">
        <v>38779</v>
      </c>
      <c r="C1656" s="92" t="s">
        <v>892</v>
      </c>
      <c r="D1656" s="91" t="s">
        <v>178</v>
      </c>
      <c r="E1656" s="124">
        <v>5.65</v>
      </c>
      <c r="F1656" s="131">
        <v>4</v>
      </c>
      <c r="G1656" s="94"/>
      <c r="H1656" s="94">
        <f>E1656*F1656</f>
        <v>22.6</v>
      </c>
      <c r="I1656" s="94"/>
      <c r="J1656" s="94">
        <f>G1656+H1656+I1656</f>
        <v>22.6</v>
      </c>
    </row>
    <row r="1657" spans="1:10" x14ac:dyDescent="0.25">
      <c r="A1657" s="90"/>
      <c r="B1657" s="91" t="s">
        <v>169</v>
      </c>
      <c r="C1657" s="92" t="s">
        <v>168</v>
      </c>
      <c r="D1657" s="91" t="s">
        <v>154</v>
      </c>
      <c r="E1657" s="124">
        <v>8.92</v>
      </c>
      <c r="F1657" s="97">
        <v>1.5</v>
      </c>
      <c r="G1657" s="94">
        <f>E1657*F1657</f>
        <v>13.379999999999999</v>
      </c>
      <c r="H1657" s="94"/>
      <c r="I1657" s="94"/>
      <c r="J1657" s="94">
        <f>G1657+H1657+I1657</f>
        <v>13.379999999999999</v>
      </c>
    </row>
    <row r="1658" spans="1:10" x14ac:dyDescent="0.25">
      <c r="A1658" s="90"/>
      <c r="B1658" s="95" t="s">
        <v>162</v>
      </c>
      <c r="C1658" s="96" t="s">
        <v>163</v>
      </c>
      <c r="D1658" s="95" t="s">
        <v>154</v>
      </c>
      <c r="E1658" s="125">
        <v>12.69</v>
      </c>
      <c r="F1658" s="97">
        <v>1.5</v>
      </c>
      <c r="G1658" s="94">
        <f>E1658*F1658</f>
        <v>19.035</v>
      </c>
      <c r="H1658" s="94"/>
      <c r="I1658" s="94"/>
      <c r="J1658" s="94">
        <f>G1658+H1658+I1658</f>
        <v>19.035</v>
      </c>
    </row>
    <row r="1659" spans="1:10" x14ac:dyDescent="0.25">
      <c r="A1659" s="90"/>
      <c r="B1659" s="95"/>
      <c r="C1659" s="96" t="s">
        <v>155</v>
      </c>
      <c r="D1659" s="95"/>
      <c r="E1659" s="94">
        <v>0</v>
      </c>
      <c r="F1659" s="97">
        <v>1.6535</v>
      </c>
      <c r="G1659" s="94">
        <f>SUM(G1657:G1658)*F1659</f>
        <v>53.598202499999999</v>
      </c>
      <c r="H1659" s="94"/>
      <c r="I1659" s="94"/>
      <c r="J1659" s="94">
        <v>0</v>
      </c>
    </row>
    <row r="1660" spans="1:10" x14ac:dyDescent="0.25">
      <c r="A1660" s="90"/>
      <c r="B1660" s="95"/>
      <c r="C1660" s="96" t="s">
        <v>156</v>
      </c>
      <c r="D1660" s="95"/>
      <c r="E1660" s="94">
        <v>0</v>
      </c>
      <c r="F1660" s="97">
        <v>0.68989999999999996</v>
      </c>
      <c r="G1660" s="94">
        <v>0</v>
      </c>
      <c r="H1660" s="94"/>
      <c r="I1660" s="94"/>
      <c r="J1660" s="94">
        <v>0</v>
      </c>
    </row>
    <row r="1661" spans="1:10" x14ac:dyDescent="0.25">
      <c r="A1661" s="90"/>
      <c r="B1661" s="95"/>
      <c r="C1661" s="96" t="s">
        <v>157</v>
      </c>
      <c r="D1661" s="95"/>
      <c r="E1661" s="94"/>
      <c r="F1661" s="97"/>
      <c r="G1661" s="94">
        <f>SUM(G1654:G1660)</f>
        <v>86.013202500000006</v>
      </c>
      <c r="H1661" s="94">
        <f>SUM(H1654:H1660)</f>
        <v>182.44</v>
      </c>
      <c r="I1661" s="94">
        <f>SUM(I1654:I1660)</f>
        <v>0</v>
      </c>
      <c r="J1661" s="94">
        <f>G1661+H1661+I1661</f>
        <v>268.45320249999997</v>
      </c>
    </row>
    <row r="1662" spans="1:10" x14ac:dyDescent="0.25">
      <c r="A1662" s="90"/>
      <c r="B1662" s="95"/>
      <c r="C1662" s="96" t="s">
        <v>158</v>
      </c>
      <c r="D1662" s="95"/>
      <c r="E1662" s="94"/>
      <c r="F1662" s="97"/>
      <c r="G1662" s="94">
        <f>G1661*0.305</f>
        <v>26.234026762500001</v>
      </c>
      <c r="H1662" s="94">
        <f>H1661*0.305</f>
        <v>55.644199999999998</v>
      </c>
      <c r="I1662" s="94">
        <f>I1661*0.305</f>
        <v>0</v>
      </c>
      <c r="J1662" s="94">
        <f>G1662+H1662+I1662</f>
        <v>81.878226762499992</v>
      </c>
    </row>
    <row r="1663" spans="1:10" x14ac:dyDescent="0.25">
      <c r="A1663" s="90"/>
      <c r="B1663" s="95"/>
      <c r="C1663" s="96" t="s">
        <v>159</v>
      </c>
      <c r="D1663" s="95"/>
      <c r="E1663" s="94"/>
      <c r="F1663" s="97"/>
      <c r="G1663" s="94">
        <f>SUM(G1661:G1662)</f>
        <v>112.24722926250001</v>
      </c>
      <c r="H1663" s="94">
        <f>SUM(H1661:H1662)</f>
        <v>238.08420000000001</v>
      </c>
      <c r="I1663" s="94">
        <f>SUM(I1661:I1662)</f>
        <v>0</v>
      </c>
      <c r="J1663" s="94">
        <f>G1663+H1663+I1663</f>
        <v>350.33142926250002</v>
      </c>
    </row>
    <row r="1664" spans="1:10" x14ac:dyDescent="0.25">
      <c r="A1664" s="107"/>
      <c r="B1664" s="95"/>
      <c r="C1664" s="96"/>
      <c r="D1664" s="95"/>
      <c r="E1664" s="94"/>
      <c r="F1664" s="97"/>
      <c r="G1664" s="94"/>
      <c r="H1664" s="94"/>
      <c r="I1664" s="94"/>
      <c r="J1664" s="94"/>
    </row>
    <row r="1665" spans="1:10" ht="47.25" x14ac:dyDescent="0.25">
      <c r="A1665" s="84"/>
      <c r="B1665" s="85"/>
      <c r="C1665" s="86" t="s">
        <v>898</v>
      </c>
      <c r="D1665" s="87" t="s">
        <v>178</v>
      </c>
      <c r="E1665" s="88"/>
      <c r="F1665" s="89"/>
      <c r="G1665" s="88"/>
      <c r="H1665" s="88"/>
      <c r="I1665" s="88"/>
      <c r="J1665" s="88"/>
    </row>
    <row r="1666" spans="1:10" x14ac:dyDescent="0.25">
      <c r="A1666" s="90"/>
      <c r="B1666" s="91" t="s">
        <v>899</v>
      </c>
      <c r="C1666" s="92" t="s">
        <v>900</v>
      </c>
      <c r="D1666" s="91" t="s">
        <v>178</v>
      </c>
      <c r="E1666" s="124">
        <v>17.399999999999999</v>
      </c>
      <c r="F1666" s="131">
        <v>1</v>
      </c>
      <c r="G1666" s="94"/>
      <c r="H1666" s="94">
        <f>E1666*F1666</f>
        <v>17.399999999999999</v>
      </c>
      <c r="I1666" s="94"/>
      <c r="J1666" s="94">
        <f>G1666+H1666+I1666</f>
        <v>17.399999999999999</v>
      </c>
    </row>
    <row r="1667" spans="1:10" ht="31.5" x14ac:dyDescent="0.25">
      <c r="A1667" s="90"/>
      <c r="B1667" s="91" t="s">
        <v>901</v>
      </c>
      <c r="C1667" s="92" t="s">
        <v>902</v>
      </c>
      <c r="D1667" s="91" t="s">
        <v>178</v>
      </c>
      <c r="E1667" s="124">
        <v>37.29</v>
      </c>
      <c r="F1667" s="131">
        <v>1</v>
      </c>
      <c r="G1667" s="94"/>
      <c r="H1667" s="94">
        <f>E1667*F1667</f>
        <v>37.29</v>
      </c>
      <c r="I1667" s="94"/>
      <c r="J1667" s="94">
        <f>G1667+H1667+I1667</f>
        <v>37.29</v>
      </c>
    </row>
    <row r="1668" spans="1:10" x14ac:dyDescent="0.25">
      <c r="A1668" s="90"/>
      <c r="B1668" s="108" t="s">
        <v>160</v>
      </c>
      <c r="C1668" s="109" t="s">
        <v>161</v>
      </c>
      <c r="D1668" s="108" t="s">
        <v>154</v>
      </c>
      <c r="E1668" s="122">
        <v>9.18</v>
      </c>
      <c r="F1668" s="111" t="s">
        <v>189</v>
      </c>
      <c r="G1668" s="110">
        <f>E1668*F1668</f>
        <v>18.36</v>
      </c>
      <c r="H1668" s="110"/>
      <c r="I1668" s="110"/>
      <c r="J1668" s="110">
        <f t="shared" ref="J1668" si="28">G1668+H1668+I1668</f>
        <v>18.36</v>
      </c>
    </row>
    <row r="1669" spans="1:10" x14ac:dyDescent="0.25">
      <c r="A1669" s="90"/>
      <c r="B1669" s="95" t="s">
        <v>162</v>
      </c>
      <c r="C1669" s="96" t="s">
        <v>163</v>
      </c>
      <c r="D1669" s="95" t="s">
        <v>154</v>
      </c>
      <c r="E1669" s="125">
        <v>12.69</v>
      </c>
      <c r="F1669" s="97" t="s">
        <v>189</v>
      </c>
      <c r="G1669" s="94">
        <f>E1669*F1669</f>
        <v>25.38</v>
      </c>
      <c r="H1669" s="94"/>
      <c r="I1669" s="94"/>
      <c r="J1669" s="94">
        <f>G1669+H1669+I1669</f>
        <v>25.38</v>
      </c>
    </row>
    <row r="1670" spans="1:10" x14ac:dyDescent="0.25">
      <c r="A1670" s="90"/>
      <c r="B1670" s="95"/>
      <c r="C1670" s="96" t="s">
        <v>155</v>
      </c>
      <c r="D1670" s="95"/>
      <c r="E1670" s="94">
        <v>0</v>
      </c>
      <c r="F1670" s="97">
        <v>1.6535</v>
      </c>
      <c r="G1670" s="94">
        <f>SUM(G1668:G1669)*F1670</f>
        <v>72.324089999999984</v>
      </c>
      <c r="H1670" s="94"/>
      <c r="I1670" s="94"/>
      <c r="J1670" s="94">
        <v>0</v>
      </c>
    </row>
    <row r="1671" spans="1:10" x14ac:dyDescent="0.25">
      <c r="A1671" s="90"/>
      <c r="B1671" s="95"/>
      <c r="C1671" s="96" t="s">
        <v>156</v>
      </c>
      <c r="D1671" s="95"/>
      <c r="E1671" s="94">
        <v>0</v>
      </c>
      <c r="F1671" s="97">
        <v>0.68989999999999996</v>
      </c>
      <c r="G1671" s="94">
        <v>0</v>
      </c>
      <c r="H1671" s="94"/>
      <c r="I1671" s="94"/>
      <c r="J1671" s="94">
        <v>0</v>
      </c>
    </row>
    <row r="1672" spans="1:10" x14ac:dyDescent="0.25">
      <c r="A1672" s="90"/>
      <c r="B1672" s="95"/>
      <c r="C1672" s="96" t="s">
        <v>157</v>
      </c>
      <c r="D1672" s="95"/>
      <c r="E1672" s="94"/>
      <c r="F1672" s="97"/>
      <c r="G1672" s="94">
        <f>SUM(G1666:G1671)</f>
        <v>116.06408999999998</v>
      </c>
      <c r="H1672" s="94">
        <f>SUM(H1666:H1671)</f>
        <v>54.69</v>
      </c>
      <c r="I1672" s="94">
        <f>SUM(I1666:I1671)</f>
        <v>0</v>
      </c>
      <c r="J1672" s="94">
        <f>G1672+H1672+I1672</f>
        <v>170.75408999999996</v>
      </c>
    </row>
    <row r="1673" spans="1:10" x14ac:dyDescent="0.25">
      <c r="A1673" s="90"/>
      <c r="B1673" s="95"/>
      <c r="C1673" s="96" t="s">
        <v>158</v>
      </c>
      <c r="D1673" s="95"/>
      <c r="E1673" s="94"/>
      <c r="F1673" s="97"/>
      <c r="G1673" s="94">
        <f>G1672*0.305</f>
        <v>35.399547449999993</v>
      </c>
      <c r="H1673" s="94">
        <f>H1672*0.305</f>
        <v>16.68045</v>
      </c>
      <c r="I1673" s="94">
        <f>I1672*0.305</f>
        <v>0</v>
      </c>
      <c r="J1673" s="94">
        <f>G1673+H1673+I1673</f>
        <v>52.079997449999993</v>
      </c>
    </row>
    <row r="1674" spans="1:10" x14ac:dyDescent="0.25">
      <c r="A1674" s="90"/>
      <c r="B1674" s="95"/>
      <c r="C1674" s="96" t="s">
        <v>159</v>
      </c>
      <c r="D1674" s="95"/>
      <c r="E1674" s="94"/>
      <c r="F1674" s="97"/>
      <c r="G1674" s="94">
        <f>SUM(G1672:G1673)</f>
        <v>151.46363744999996</v>
      </c>
      <c r="H1674" s="94">
        <f>SUM(H1672:H1673)</f>
        <v>71.370450000000005</v>
      </c>
      <c r="I1674" s="94">
        <f>SUM(I1672:I1673)</f>
        <v>0</v>
      </c>
      <c r="J1674" s="94">
        <f>G1674+H1674+I1674</f>
        <v>222.83408744999997</v>
      </c>
    </row>
    <row r="1675" spans="1:10" x14ac:dyDescent="0.25">
      <c r="A1675" s="107"/>
      <c r="B1675" s="95"/>
      <c r="C1675" s="96"/>
      <c r="D1675" s="95"/>
      <c r="E1675" s="94"/>
      <c r="F1675" s="97"/>
      <c r="G1675" s="94"/>
      <c r="H1675" s="94"/>
      <c r="I1675" s="94"/>
      <c r="J1675" s="94"/>
    </row>
    <row r="1676" spans="1:10" ht="31.5" x14ac:dyDescent="0.25">
      <c r="A1676" s="84"/>
      <c r="B1676" s="85"/>
      <c r="C1676" s="86" t="s">
        <v>897</v>
      </c>
      <c r="D1676" s="87" t="s">
        <v>178</v>
      </c>
      <c r="E1676" s="88"/>
      <c r="F1676" s="89"/>
      <c r="G1676" s="88"/>
      <c r="H1676" s="88"/>
      <c r="I1676" s="88"/>
      <c r="J1676" s="88"/>
    </row>
    <row r="1677" spans="1:10" ht="31.5" x14ac:dyDescent="0.25">
      <c r="A1677" s="90"/>
      <c r="B1677" s="91" t="s">
        <v>903</v>
      </c>
      <c r="C1677" s="92" t="s">
        <v>904</v>
      </c>
      <c r="D1677" s="91" t="s">
        <v>178</v>
      </c>
      <c r="E1677" s="124">
        <v>8.94</v>
      </c>
      <c r="F1677" s="131" t="s">
        <v>189</v>
      </c>
      <c r="G1677" s="94"/>
      <c r="H1677" s="94">
        <f>E1677*F1677</f>
        <v>17.88</v>
      </c>
      <c r="I1677" s="94"/>
      <c r="J1677" s="94">
        <f>G1677+H1677+I1677</f>
        <v>17.88</v>
      </c>
    </row>
    <row r="1678" spans="1:10" ht="47.25" x14ac:dyDescent="0.25">
      <c r="A1678" s="90"/>
      <c r="B1678" s="91" t="s">
        <v>905</v>
      </c>
      <c r="C1678" s="92" t="s">
        <v>906</v>
      </c>
      <c r="D1678" s="91" t="s">
        <v>178</v>
      </c>
      <c r="E1678" s="124">
        <v>36.049999999999997</v>
      </c>
      <c r="F1678" s="131" t="s">
        <v>196</v>
      </c>
      <c r="G1678" s="94"/>
      <c r="H1678" s="94">
        <f>E1678*F1678</f>
        <v>36.049999999999997</v>
      </c>
      <c r="I1678" s="94"/>
      <c r="J1678" s="94">
        <f>G1678+H1678+I1678</f>
        <v>36.049999999999997</v>
      </c>
    </row>
    <row r="1679" spans="1:10" x14ac:dyDescent="0.25">
      <c r="A1679" s="90"/>
      <c r="B1679" s="91" t="s">
        <v>169</v>
      </c>
      <c r="C1679" s="92" t="s">
        <v>168</v>
      </c>
      <c r="D1679" s="91" t="s">
        <v>154</v>
      </c>
      <c r="E1679" s="124">
        <v>8.92</v>
      </c>
      <c r="F1679" s="97" t="s">
        <v>907</v>
      </c>
      <c r="G1679" s="94">
        <f>E1679*F1679</f>
        <v>2.0507079999999998</v>
      </c>
      <c r="H1679" s="94"/>
      <c r="I1679" s="94"/>
      <c r="J1679" s="94">
        <f>G1679+H1679+I1679</f>
        <v>2.0507079999999998</v>
      </c>
    </row>
    <row r="1680" spans="1:10" x14ac:dyDescent="0.25">
      <c r="A1680" s="90"/>
      <c r="B1680" s="95" t="s">
        <v>162</v>
      </c>
      <c r="C1680" s="96" t="s">
        <v>163</v>
      </c>
      <c r="D1680" s="95" t="s">
        <v>154</v>
      </c>
      <c r="E1680" s="125">
        <v>12.69</v>
      </c>
      <c r="F1680" s="97" t="s">
        <v>908</v>
      </c>
      <c r="G1680" s="94">
        <f>E1680*F1680</f>
        <v>7.0023419999999996</v>
      </c>
      <c r="H1680" s="94"/>
      <c r="I1680" s="94"/>
      <c r="J1680" s="94">
        <f>G1680+H1680+I1680</f>
        <v>7.0023419999999996</v>
      </c>
    </row>
    <row r="1681" spans="1:10" x14ac:dyDescent="0.25">
      <c r="A1681" s="90"/>
      <c r="B1681" s="95"/>
      <c r="C1681" s="96" t="s">
        <v>155</v>
      </c>
      <c r="D1681" s="95"/>
      <c r="E1681" s="94">
        <v>0</v>
      </c>
      <c r="F1681" s="97">
        <v>1.6535</v>
      </c>
      <c r="G1681" s="94">
        <f>SUM(G1679:G1680)*F1681</f>
        <v>14.969218174999998</v>
      </c>
      <c r="H1681" s="94"/>
      <c r="I1681" s="94"/>
      <c r="J1681" s="94">
        <v>0</v>
      </c>
    </row>
    <row r="1682" spans="1:10" x14ac:dyDescent="0.25">
      <c r="A1682" s="90"/>
      <c r="B1682" s="95"/>
      <c r="C1682" s="96" t="s">
        <v>156</v>
      </c>
      <c r="D1682" s="95"/>
      <c r="E1682" s="94">
        <v>0</v>
      </c>
      <c r="F1682" s="97">
        <v>0.68989999999999996</v>
      </c>
      <c r="G1682" s="94">
        <v>0</v>
      </c>
      <c r="H1682" s="94"/>
      <c r="I1682" s="94"/>
      <c r="J1682" s="94">
        <v>0</v>
      </c>
    </row>
    <row r="1683" spans="1:10" x14ac:dyDescent="0.25">
      <c r="A1683" s="90"/>
      <c r="B1683" s="95"/>
      <c r="C1683" s="96" t="s">
        <v>157</v>
      </c>
      <c r="D1683" s="95"/>
      <c r="E1683" s="94"/>
      <c r="F1683" s="97"/>
      <c r="G1683" s="94">
        <f>SUM(G1677:G1682)</f>
        <v>24.022268174999997</v>
      </c>
      <c r="H1683" s="94">
        <f>SUM(H1677:H1682)</f>
        <v>53.929999999999993</v>
      </c>
      <c r="I1683" s="94">
        <f>SUM(I1677:I1682)</f>
        <v>0</v>
      </c>
      <c r="J1683" s="94">
        <f>G1683+H1683+I1683</f>
        <v>77.952268174999986</v>
      </c>
    </row>
    <row r="1684" spans="1:10" x14ac:dyDescent="0.25">
      <c r="A1684" s="90"/>
      <c r="B1684" s="95"/>
      <c r="C1684" s="96" t="s">
        <v>158</v>
      </c>
      <c r="D1684" s="95"/>
      <c r="E1684" s="94"/>
      <c r="F1684" s="97"/>
      <c r="G1684" s="94">
        <f>G1683*0.305</f>
        <v>7.3267917933749986</v>
      </c>
      <c r="H1684" s="94">
        <f>H1683*0.305</f>
        <v>16.448649999999997</v>
      </c>
      <c r="I1684" s="94">
        <f>I1683*0.305</f>
        <v>0</v>
      </c>
      <c r="J1684" s="94">
        <f>G1684+H1684+I1684</f>
        <v>23.775441793374995</v>
      </c>
    </row>
    <row r="1685" spans="1:10" x14ac:dyDescent="0.25">
      <c r="A1685" s="90"/>
      <c r="B1685" s="95"/>
      <c r="C1685" s="96" t="s">
        <v>159</v>
      </c>
      <c r="D1685" s="95"/>
      <c r="E1685" s="94"/>
      <c r="F1685" s="97"/>
      <c r="G1685" s="94">
        <f>SUM(G1683:G1684)</f>
        <v>31.349059968374995</v>
      </c>
      <c r="H1685" s="94">
        <f>SUM(H1683:H1684)</f>
        <v>70.378649999999993</v>
      </c>
      <c r="I1685" s="94">
        <f>SUM(I1683:I1684)</f>
        <v>0</v>
      </c>
      <c r="J1685" s="94">
        <f>G1685+H1685+I1685</f>
        <v>101.727709968375</v>
      </c>
    </row>
    <row r="1686" spans="1:10" x14ac:dyDescent="0.25">
      <c r="A1686" s="107"/>
      <c r="B1686" s="95"/>
      <c r="C1686" s="96"/>
      <c r="D1686" s="95"/>
      <c r="E1686" s="94"/>
      <c r="F1686" s="97"/>
      <c r="G1686" s="94"/>
      <c r="H1686" s="94"/>
      <c r="I1686" s="94"/>
      <c r="J1686" s="94"/>
    </row>
    <row r="1687" spans="1:10" x14ac:dyDescent="0.25">
      <c r="A1687" s="84"/>
      <c r="B1687" s="85"/>
      <c r="C1687" s="86" t="s">
        <v>909</v>
      </c>
      <c r="D1687" s="87" t="s">
        <v>178</v>
      </c>
      <c r="E1687" s="88"/>
      <c r="F1687" s="89"/>
      <c r="G1687" s="88"/>
      <c r="H1687" s="88"/>
      <c r="I1687" s="88"/>
      <c r="J1687" s="88"/>
    </row>
    <row r="1688" spans="1:10" x14ac:dyDescent="0.25">
      <c r="A1688" s="90"/>
      <c r="B1688" s="91" t="s">
        <v>910</v>
      </c>
      <c r="C1688" s="92" t="s">
        <v>909</v>
      </c>
      <c r="D1688" s="91" t="s">
        <v>178</v>
      </c>
      <c r="E1688" s="124">
        <v>210</v>
      </c>
      <c r="F1688" s="131">
        <v>1</v>
      </c>
      <c r="G1688" s="94"/>
      <c r="H1688" s="94">
        <f>E1688*F1688</f>
        <v>210</v>
      </c>
      <c r="I1688" s="94"/>
      <c r="J1688" s="94">
        <f>G1688+H1688+I1688</f>
        <v>210</v>
      </c>
    </row>
    <row r="1689" spans="1:10" x14ac:dyDescent="0.25">
      <c r="A1689" s="90"/>
      <c r="B1689" s="91" t="s">
        <v>169</v>
      </c>
      <c r="C1689" s="92" t="s">
        <v>168</v>
      </c>
      <c r="D1689" s="91" t="s">
        <v>154</v>
      </c>
      <c r="E1689" s="124">
        <v>8.92</v>
      </c>
      <c r="F1689" s="97">
        <v>2</v>
      </c>
      <c r="G1689" s="94">
        <f>E1689*F1689</f>
        <v>17.84</v>
      </c>
      <c r="H1689" s="94"/>
      <c r="I1689" s="94"/>
      <c r="J1689" s="94">
        <f>G1689+H1689+I1689</f>
        <v>17.84</v>
      </c>
    </row>
    <row r="1690" spans="1:10" x14ac:dyDescent="0.25">
      <c r="A1690" s="90"/>
      <c r="B1690" s="95" t="s">
        <v>162</v>
      </c>
      <c r="C1690" s="96" t="s">
        <v>163</v>
      </c>
      <c r="D1690" s="95" t="s">
        <v>154</v>
      </c>
      <c r="E1690" s="125">
        <v>12.69</v>
      </c>
      <c r="F1690" s="97">
        <v>4</v>
      </c>
      <c r="G1690" s="94">
        <f>E1690*F1690</f>
        <v>50.76</v>
      </c>
      <c r="H1690" s="94"/>
      <c r="I1690" s="94"/>
      <c r="J1690" s="94">
        <f>G1690+H1690+I1690</f>
        <v>50.76</v>
      </c>
    </row>
    <row r="1691" spans="1:10" x14ac:dyDescent="0.25">
      <c r="A1691" s="90"/>
      <c r="B1691" s="95"/>
      <c r="C1691" s="96" t="s">
        <v>155</v>
      </c>
      <c r="D1691" s="95"/>
      <c r="E1691" s="94">
        <v>0</v>
      </c>
      <c r="F1691" s="97">
        <v>1.6535</v>
      </c>
      <c r="G1691" s="94">
        <f>SUM(G1689:G1690)*F1691</f>
        <v>113.43009999999998</v>
      </c>
      <c r="H1691" s="94"/>
      <c r="I1691" s="94"/>
      <c r="J1691" s="94">
        <v>0</v>
      </c>
    </row>
    <row r="1692" spans="1:10" x14ac:dyDescent="0.25">
      <c r="A1692" s="90"/>
      <c r="B1692" s="95"/>
      <c r="C1692" s="96" t="s">
        <v>156</v>
      </c>
      <c r="D1692" s="95"/>
      <c r="E1692" s="94">
        <v>0</v>
      </c>
      <c r="F1692" s="97">
        <v>0.68989999999999996</v>
      </c>
      <c r="G1692" s="94">
        <v>0</v>
      </c>
      <c r="H1692" s="94"/>
      <c r="I1692" s="94"/>
      <c r="J1692" s="94">
        <v>0</v>
      </c>
    </row>
    <row r="1693" spans="1:10" x14ac:dyDescent="0.25">
      <c r="A1693" s="90"/>
      <c r="B1693" s="95"/>
      <c r="C1693" s="96" t="s">
        <v>157</v>
      </c>
      <c r="D1693" s="95"/>
      <c r="E1693" s="94"/>
      <c r="F1693" s="97"/>
      <c r="G1693" s="94">
        <f>SUM(G1688:G1692)</f>
        <v>182.03009999999998</v>
      </c>
      <c r="H1693" s="94">
        <f>SUM(H1688:H1692)</f>
        <v>210</v>
      </c>
      <c r="I1693" s="94">
        <f>SUM(I1688:I1692)</f>
        <v>0</v>
      </c>
      <c r="J1693" s="94">
        <f>G1693+H1693+I1693</f>
        <v>392.03009999999995</v>
      </c>
    </row>
    <row r="1694" spans="1:10" x14ac:dyDescent="0.25">
      <c r="A1694" s="90"/>
      <c r="B1694" s="95"/>
      <c r="C1694" s="96" t="s">
        <v>158</v>
      </c>
      <c r="D1694" s="95"/>
      <c r="E1694" s="94"/>
      <c r="F1694" s="97"/>
      <c r="G1694" s="94">
        <f>G1693*0.305</f>
        <v>55.51918049999999</v>
      </c>
      <c r="H1694" s="94">
        <f>H1693*0.305</f>
        <v>64.05</v>
      </c>
      <c r="I1694" s="94">
        <f>I1693*0.305</f>
        <v>0</v>
      </c>
      <c r="J1694" s="94">
        <f>G1694+H1694+I1694</f>
        <v>119.56918049999999</v>
      </c>
    </row>
    <row r="1695" spans="1:10" x14ac:dyDescent="0.25">
      <c r="A1695" s="90"/>
      <c r="B1695" s="95"/>
      <c r="C1695" s="96" t="s">
        <v>159</v>
      </c>
      <c r="D1695" s="95"/>
      <c r="E1695" s="94"/>
      <c r="F1695" s="97"/>
      <c r="G1695" s="94">
        <f>SUM(G1693:G1694)</f>
        <v>237.54928049999995</v>
      </c>
      <c r="H1695" s="94">
        <f>SUM(H1693:H1694)</f>
        <v>274.05</v>
      </c>
      <c r="I1695" s="94">
        <f>SUM(I1693:I1694)</f>
        <v>0</v>
      </c>
      <c r="J1695" s="94">
        <f>G1695+H1695+I1695</f>
        <v>511.59928049999996</v>
      </c>
    </row>
    <row r="1696" spans="1:10" x14ac:dyDescent="0.25">
      <c r="A1696" s="107"/>
      <c r="B1696" s="95"/>
      <c r="C1696" s="96"/>
      <c r="D1696" s="95"/>
      <c r="E1696" s="94"/>
      <c r="F1696" s="97"/>
      <c r="G1696" s="94"/>
      <c r="H1696" s="94"/>
      <c r="I1696" s="94"/>
      <c r="J1696" s="94"/>
    </row>
    <row r="1697" spans="1:10" x14ac:dyDescent="0.25">
      <c r="A1697" s="84"/>
      <c r="B1697" s="85"/>
      <c r="C1697" s="86" t="s">
        <v>919</v>
      </c>
      <c r="D1697" s="87" t="s">
        <v>178</v>
      </c>
      <c r="E1697" s="88"/>
      <c r="F1697" s="89"/>
      <c r="G1697" s="88"/>
      <c r="H1697" s="88"/>
      <c r="I1697" s="88"/>
      <c r="J1697" s="88"/>
    </row>
    <row r="1698" spans="1:10" x14ac:dyDescent="0.25">
      <c r="A1698" s="90"/>
      <c r="B1698" s="91" t="s">
        <v>920</v>
      </c>
      <c r="C1698" s="92" t="s">
        <v>919</v>
      </c>
      <c r="D1698" s="91" t="s">
        <v>178</v>
      </c>
      <c r="E1698" s="124">
        <v>4557</v>
      </c>
      <c r="F1698" s="131">
        <v>1</v>
      </c>
      <c r="G1698" s="94"/>
      <c r="H1698" s="94">
        <f>E1698*F1698</f>
        <v>4557</v>
      </c>
      <c r="I1698" s="94"/>
      <c r="J1698" s="94">
        <f>G1698+H1698+I1698</f>
        <v>4557</v>
      </c>
    </row>
    <row r="1699" spans="1:10" x14ac:dyDescent="0.25">
      <c r="A1699" s="90"/>
      <c r="B1699" s="91" t="s">
        <v>169</v>
      </c>
      <c r="C1699" s="92" t="s">
        <v>168</v>
      </c>
      <c r="D1699" s="91" t="s">
        <v>154</v>
      </c>
      <c r="E1699" s="124">
        <v>8.92</v>
      </c>
      <c r="F1699" s="97">
        <v>4</v>
      </c>
      <c r="G1699" s="94">
        <f>E1699*F1699</f>
        <v>35.68</v>
      </c>
      <c r="H1699" s="94"/>
      <c r="I1699" s="94"/>
      <c r="J1699" s="94">
        <f>G1699+H1699+I1699</f>
        <v>35.68</v>
      </c>
    </row>
    <row r="1700" spans="1:10" x14ac:dyDescent="0.25">
      <c r="A1700" s="90"/>
      <c r="B1700" s="95" t="s">
        <v>162</v>
      </c>
      <c r="C1700" s="96" t="s">
        <v>163</v>
      </c>
      <c r="D1700" s="95" t="s">
        <v>154</v>
      </c>
      <c r="E1700" s="125">
        <v>12.69</v>
      </c>
      <c r="F1700" s="97">
        <v>8</v>
      </c>
      <c r="G1700" s="94">
        <f>E1700*F1700</f>
        <v>101.52</v>
      </c>
      <c r="H1700" s="94"/>
      <c r="I1700" s="94"/>
      <c r="J1700" s="94">
        <f>G1700+H1700+I1700</f>
        <v>101.52</v>
      </c>
    </row>
    <row r="1701" spans="1:10" x14ac:dyDescent="0.25">
      <c r="A1701" s="90"/>
      <c r="B1701" s="95"/>
      <c r="C1701" s="96" t="s">
        <v>155</v>
      </c>
      <c r="D1701" s="95"/>
      <c r="E1701" s="94">
        <v>0</v>
      </c>
      <c r="F1701" s="97">
        <v>1.6535</v>
      </c>
      <c r="G1701" s="94">
        <f>SUM(G1699:G1700)*F1701</f>
        <v>226.86019999999996</v>
      </c>
      <c r="H1701" s="94"/>
      <c r="I1701" s="94"/>
      <c r="J1701" s="94">
        <v>0</v>
      </c>
    </row>
    <row r="1702" spans="1:10" x14ac:dyDescent="0.25">
      <c r="A1702" s="90"/>
      <c r="B1702" s="95"/>
      <c r="C1702" s="96" t="s">
        <v>156</v>
      </c>
      <c r="D1702" s="95"/>
      <c r="E1702" s="94">
        <v>0</v>
      </c>
      <c r="F1702" s="97">
        <v>0.68989999999999996</v>
      </c>
      <c r="G1702" s="94">
        <v>0</v>
      </c>
      <c r="H1702" s="94"/>
      <c r="I1702" s="94"/>
      <c r="J1702" s="94">
        <v>0</v>
      </c>
    </row>
    <row r="1703" spans="1:10" x14ac:dyDescent="0.25">
      <c r="A1703" s="90"/>
      <c r="B1703" s="95"/>
      <c r="C1703" s="96" t="s">
        <v>157</v>
      </c>
      <c r="D1703" s="95"/>
      <c r="E1703" s="94"/>
      <c r="F1703" s="97"/>
      <c r="G1703" s="94">
        <f>SUM(G1698:G1702)</f>
        <v>364.06019999999995</v>
      </c>
      <c r="H1703" s="94">
        <f>SUM(H1698:H1702)</f>
        <v>4557</v>
      </c>
      <c r="I1703" s="94">
        <f>SUM(I1698:I1702)</f>
        <v>0</v>
      </c>
      <c r="J1703" s="94">
        <f>G1703+H1703+I1703</f>
        <v>4921.0601999999999</v>
      </c>
    </row>
    <row r="1704" spans="1:10" x14ac:dyDescent="0.25">
      <c r="A1704" s="90"/>
      <c r="B1704" s="95"/>
      <c r="C1704" s="96" t="s">
        <v>158</v>
      </c>
      <c r="D1704" s="95"/>
      <c r="E1704" s="94"/>
      <c r="F1704" s="97"/>
      <c r="G1704" s="94">
        <f>G1703*0.305</f>
        <v>111.03836099999998</v>
      </c>
      <c r="H1704" s="94">
        <f>H1703*0.305</f>
        <v>1389.885</v>
      </c>
      <c r="I1704" s="94">
        <f>I1703*0.305</f>
        <v>0</v>
      </c>
      <c r="J1704" s="94">
        <f>G1704+H1704+I1704</f>
        <v>1500.9233609999999</v>
      </c>
    </row>
    <row r="1705" spans="1:10" x14ac:dyDescent="0.25">
      <c r="A1705" s="90"/>
      <c r="B1705" s="95"/>
      <c r="C1705" s="96" t="s">
        <v>159</v>
      </c>
      <c r="D1705" s="95"/>
      <c r="E1705" s="94"/>
      <c r="F1705" s="97"/>
      <c r="G1705" s="94">
        <f>SUM(G1703:G1704)</f>
        <v>475.0985609999999</v>
      </c>
      <c r="H1705" s="94">
        <f>SUM(H1703:H1704)</f>
        <v>5946.8850000000002</v>
      </c>
      <c r="I1705" s="94">
        <f>SUM(I1703:I1704)</f>
        <v>0</v>
      </c>
      <c r="J1705" s="94">
        <f>G1705+H1705+I1705</f>
        <v>6421.983561</v>
      </c>
    </row>
    <row r="1706" spans="1:10" x14ac:dyDescent="0.25">
      <c r="A1706" s="107"/>
      <c r="B1706" s="95"/>
      <c r="C1706" s="96"/>
      <c r="D1706" s="95"/>
      <c r="E1706" s="94"/>
      <c r="F1706" s="97"/>
      <c r="G1706" s="94"/>
      <c r="H1706" s="94"/>
      <c r="I1706" s="94"/>
      <c r="J1706" s="94"/>
    </row>
    <row r="1707" spans="1:10" x14ac:dyDescent="0.25">
      <c r="A1707" s="84"/>
      <c r="B1707" s="85"/>
      <c r="C1707" s="86" t="s">
        <v>921</v>
      </c>
      <c r="D1707" s="87" t="s">
        <v>178</v>
      </c>
      <c r="E1707" s="88"/>
      <c r="F1707" s="89"/>
      <c r="G1707" s="88"/>
      <c r="H1707" s="88"/>
      <c r="I1707" s="88"/>
      <c r="J1707" s="88"/>
    </row>
    <row r="1708" spans="1:10" ht="63" x14ac:dyDescent="0.25">
      <c r="A1708" s="90"/>
      <c r="B1708" s="91">
        <v>5047</v>
      </c>
      <c r="C1708" s="92" t="s">
        <v>922</v>
      </c>
      <c r="D1708" s="91" t="s">
        <v>178</v>
      </c>
      <c r="E1708" s="124">
        <v>294.94</v>
      </c>
      <c r="F1708" s="131">
        <v>1</v>
      </c>
      <c r="G1708" s="94"/>
      <c r="H1708" s="94">
        <f>E1708*F1708</f>
        <v>294.94</v>
      </c>
      <c r="I1708" s="94"/>
      <c r="J1708" s="94">
        <f>G1708+H1708+I1708</f>
        <v>294.94</v>
      </c>
    </row>
    <row r="1709" spans="1:10" x14ac:dyDescent="0.25">
      <c r="A1709" s="90"/>
      <c r="B1709" s="91" t="s">
        <v>169</v>
      </c>
      <c r="C1709" s="92" t="s">
        <v>168</v>
      </c>
      <c r="D1709" s="91" t="s">
        <v>154</v>
      </c>
      <c r="E1709" s="124">
        <v>8.92</v>
      </c>
      <c r="F1709" s="97">
        <v>1</v>
      </c>
      <c r="G1709" s="94">
        <f>E1709*F1709</f>
        <v>8.92</v>
      </c>
      <c r="H1709" s="94"/>
      <c r="I1709" s="94"/>
      <c r="J1709" s="94">
        <f>G1709+H1709+I1709</f>
        <v>8.92</v>
      </c>
    </row>
    <row r="1710" spans="1:10" x14ac:dyDescent="0.25">
      <c r="A1710" s="90"/>
      <c r="B1710" s="95" t="s">
        <v>162</v>
      </c>
      <c r="C1710" s="96" t="s">
        <v>163</v>
      </c>
      <c r="D1710" s="95" t="s">
        <v>154</v>
      </c>
      <c r="E1710" s="125">
        <v>12.69</v>
      </c>
      <c r="F1710" s="97">
        <v>2</v>
      </c>
      <c r="G1710" s="94">
        <f>E1710*F1710</f>
        <v>25.38</v>
      </c>
      <c r="H1710" s="94"/>
      <c r="I1710" s="94"/>
      <c r="J1710" s="94">
        <f>G1710+H1710+I1710</f>
        <v>25.38</v>
      </c>
    </row>
    <row r="1711" spans="1:10" x14ac:dyDescent="0.25">
      <c r="A1711" s="90"/>
      <c r="B1711" s="95"/>
      <c r="C1711" s="96" t="s">
        <v>155</v>
      </c>
      <c r="D1711" s="95"/>
      <c r="E1711" s="94">
        <v>0</v>
      </c>
      <c r="F1711" s="97">
        <v>1.6535</v>
      </c>
      <c r="G1711" s="94">
        <f>SUM(G1709:G1710)*F1711</f>
        <v>56.715049999999991</v>
      </c>
      <c r="H1711" s="94"/>
      <c r="I1711" s="94"/>
      <c r="J1711" s="94">
        <v>0</v>
      </c>
    </row>
    <row r="1712" spans="1:10" x14ac:dyDescent="0.25">
      <c r="A1712" s="90"/>
      <c r="B1712" s="95"/>
      <c r="C1712" s="96" t="s">
        <v>156</v>
      </c>
      <c r="D1712" s="95"/>
      <c r="E1712" s="94">
        <v>0</v>
      </c>
      <c r="F1712" s="97">
        <v>0.68989999999999996</v>
      </c>
      <c r="G1712" s="94">
        <v>0</v>
      </c>
      <c r="H1712" s="94"/>
      <c r="I1712" s="94"/>
      <c r="J1712" s="94">
        <v>0</v>
      </c>
    </row>
    <row r="1713" spans="1:10" x14ac:dyDescent="0.25">
      <c r="A1713" s="90"/>
      <c r="B1713" s="95"/>
      <c r="C1713" s="96" t="s">
        <v>157</v>
      </c>
      <c r="D1713" s="95"/>
      <c r="E1713" s="94"/>
      <c r="F1713" s="97"/>
      <c r="G1713" s="94">
        <f>SUM(G1708:G1712)</f>
        <v>91.015049999999988</v>
      </c>
      <c r="H1713" s="94">
        <f>SUM(H1708:H1712)</f>
        <v>294.94</v>
      </c>
      <c r="I1713" s="94">
        <f>SUM(I1708:I1712)</f>
        <v>0</v>
      </c>
      <c r="J1713" s="94">
        <f>G1713+H1713+I1713</f>
        <v>385.95504999999997</v>
      </c>
    </row>
    <row r="1714" spans="1:10" x14ac:dyDescent="0.25">
      <c r="A1714" s="90"/>
      <c r="B1714" s="95"/>
      <c r="C1714" s="96" t="s">
        <v>158</v>
      </c>
      <c r="D1714" s="95"/>
      <c r="E1714" s="94"/>
      <c r="F1714" s="97"/>
      <c r="G1714" s="94">
        <f>G1713*0.305</f>
        <v>27.759590249999995</v>
      </c>
      <c r="H1714" s="94">
        <f>H1713*0.305</f>
        <v>89.956699999999998</v>
      </c>
      <c r="I1714" s="94">
        <f>I1713*0.305</f>
        <v>0</v>
      </c>
      <c r="J1714" s="94">
        <f>G1714+H1714+I1714</f>
        <v>117.71629024999999</v>
      </c>
    </row>
    <row r="1715" spans="1:10" x14ac:dyDescent="0.25">
      <c r="A1715" s="90"/>
      <c r="B1715" s="95"/>
      <c r="C1715" s="96" t="s">
        <v>159</v>
      </c>
      <c r="D1715" s="95"/>
      <c r="E1715" s="94"/>
      <c r="F1715" s="97"/>
      <c r="G1715" s="94">
        <f>SUM(G1713:G1714)</f>
        <v>118.77464024999998</v>
      </c>
      <c r="H1715" s="94">
        <f>SUM(H1713:H1714)</f>
        <v>384.89670000000001</v>
      </c>
      <c r="I1715" s="94">
        <f>SUM(I1713:I1714)</f>
        <v>0</v>
      </c>
      <c r="J1715" s="94">
        <f>G1715+H1715+I1715</f>
        <v>503.67134024999996</v>
      </c>
    </row>
    <row r="1716" spans="1:10" x14ac:dyDescent="0.25">
      <c r="A1716" s="107"/>
      <c r="B1716" s="95"/>
      <c r="C1716" s="96"/>
      <c r="D1716" s="95"/>
      <c r="E1716" s="94"/>
      <c r="F1716" s="97"/>
      <c r="G1716" s="94"/>
      <c r="H1716" s="94"/>
      <c r="I1716" s="94"/>
      <c r="J1716" s="94"/>
    </row>
    <row r="1717" spans="1:10" x14ac:dyDescent="0.25">
      <c r="A1717" s="84"/>
      <c r="B1717" s="85"/>
      <c r="C1717" s="86" t="s">
        <v>923</v>
      </c>
      <c r="D1717" s="87" t="s">
        <v>178</v>
      </c>
      <c r="E1717" s="88"/>
      <c r="F1717" s="89"/>
      <c r="G1717" s="88"/>
      <c r="H1717" s="88"/>
      <c r="I1717" s="88"/>
      <c r="J1717" s="88"/>
    </row>
    <row r="1718" spans="1:10" x14ac:dyDescent="0.25">
      <c r="A1718" s="90"/>
      <c r="B1718" s="91" t="s">
        <v>924</v>
      </c>
      <c r="C1718" s="92" t="s">
        <v>923</v>
      </c>
      <c r="D1718" s="91" t="s">
        <v>178</v>
      </c>
      <c r="E1718" s="124">
        <v>120</v>
      </c>
      <c r="F1718" s="131">
        <v>1</v>
      </c>
      <c r="G1718" s="94"/>
      <c r="H1718" s="94">
        <f>E1718*F1718</f>
        <v>120</v>
      </c>
      <c r="I1718" s="94"/>
      <c r="J1718" s="94">
        <f>G1718+H1718+I1718</f>
        <v>120</v>
      </c>
    </row>
    <row r="1719" spans="1:10" x14ac:dyDescent="0.25">
      <c r="A1719" s="90"/>
      <c r="B1719" s="91" t="s">
        <v>169</v>
      </c>
      <c r="C1719" s="92" t="s">
        <v>168</v>
      </c>
      <c r="D1719" s="91" t="s">
        <v>154</v>
      </c>
      <c r="E1719" s="124">
        <v>8.92</v>
      </c>
      <c r="F1719" s="97">
        <v>1</v>
      </c>
      <c r="G1719" s="94">
        <f>E1719*F1719</f>
        <v>8.92</v>
      </c>
      <c r="H1719" s="94"/>
      <c r="I1719" s="94"/>
      <c r="J1719" s="94">
        <f>G1719+H1719+I1719</f>
        <v>8.92</v>
      </c>
    </row>
    <row r="1720" spans="1:10" x14ac:dyDescent="0.25">
      <c r="A1720" s="90"/>
      <c r="B1720" s="95" t="s">
        <v>162</v>
      </c>
      <c r="C1720" s="96" t="s">
        <v>163</v>
      </c>
      <c r="D1720" s="95" t="s">
        <v>154</v>
      </c>
      <c r="E1720" s="125">
        <v>12.69</v>
      </c>
      <c r="F1720" s="97">
        <v>2</v>
      </c>
      <c r="G1720" s="94">
        <f>E1720*F1720</f>
        <v>25.38</v>
      </c>
      <c r="H1720" s="94"/>
      <c r="I1720" s="94"/>
      <c r="J1720" s="94">
        <f>G1720+H1720+I1720</f>
        <v>25.38</v>
      </c>
    </row>
    <row r="1721" spans="1:10" x14ac:dyDescent="0.25">
      <c r="A1721" s="90"/>
      <c r="B1721" s="95"/>
      <c r="C1721" s="96" t="s">
        <v>155</v>
      </c>
      <c r="D1721" s="95"/>
      <c r="E1721" s="94">
        <v>0</v>
      </c>
      <c r="F1721" s="97">
        <v>1.6535</v>
      </c>
      <c r="G1721" s="94">
        <f>SUM(G1719:G1720)*F1721</f>
        <v>56.715049999999991</v>
      </c>
      <c r="H1721" s="94"/>
      <c r="I1721" s="94"/>
      <c r="J1721" s="94">
        <v>0</v>
      </c>
    </row>
    <row r="1722" spans="1:10" x14ac:dyDescent="0.25">
      <c r="A1722" s="90"/>
      <c r="B1722" s="95"/>
      <c r="C1722" s="96" t="s">
        <v>156</v>
      </c>
      <c r="D1722" s="95"/>
      <c r="E1722" s="94">
        <v>0</v>
      </c>
      <c r="F1722" s="97">
        <v>0.68989999999999996</v>
      </c>
      <c r="G1722" s="94">
        <v>0</v>
      </c>
      <c r="H1722" s="94"/>
      <c r="I1722" s="94"/>
      <c r="J1722" s="94">
        <v>0</v>
      </c>
    </row>
    <row r="1723" spans="1:10" x14ac:dyDescent="0.25">
      <c r="A1723" s="90"/>
      <c r="B1723" s="95"/>
      <c r="C1723" s="96" t="s">
        <v>157</v>
      </c>
      <c r="D1723" s="95"/>
      <c r="E1723" s="94"/>
      <c r="F1723" s="97"/>
      <c r="G1723" s="94">
        <f>SUM(G1718:G1722)</f>
        <v>91.015049999999988</v>
      </c>
      <c r="H1723" s="94">
        <f>SUM(H1718:H1722)</f>
        <v>120</v>
      </c>
      <c r="I1723" s="94">
        <f>SUM(I1718:I1722)</f>
        <v>0</v>
      </c>
      <c r="J1723" s="94">
        <f>G1723+H1723+I1723</f>
        <v>211.01504999999997</v>
      </c>
    </row>
    <row r="1724" spans="1:10" x14ac:dyDescent="0.25">
      <c r="A1724" s="90"/>
      <c r="B1724" s="95"/>
      <c r="C1724" s="96" t="s">
        <v>158</v>
      </c>
      <c r="D1724" s="95"/>
      <c r="E1724" s="94"/>
      <c r="F1724" s="97"/>
      <c r="G1724" s="94">
        <f>G1723*0.305</f>
        <v>27.759590249999995</v>
      </c>
      <c r="H1724" s="94">
        <f>H1723*0.305</f>
        <v>36.6</v>
      </c>
      <c r="I1724" s="94">
        <f>I1723*0.305</f>
        <v>0</v>
      </c>
      <c r="J1724" s="94">
        <f>G1724+H1724+I1724</f>
        <v>64.359590249999997</v>
      </c>
    </row>
    <row r="1725" spans="1:10" x14ac:dyDescent="0.25">
      <c r="A1725" s="90"/>
      <c r="B1725" s="95"/>
      <c r="C1725" s="96" t="s">
        <v>159</v>
      </c>
      <c r="D1725" s="95"/>
      <c r="E1725" s="94"/>
      <c r="F1725" s="97"/>
      <c r="G1725" s="94">
        <f>SUM(G1723:G1724)</f>
        <v>118.77464024999998</v>
      </c>
      <c r="H1725" s="94">
        <f>SUM(H1723:H1724)</f>
        <v>156.6</v>
      </c>
      <c r="I1725" s="94">
        <f>SUM(I1723:I1724)</f>
        <v>0</v>
      </c>
      <c r="J1725" s="94">
        <f>G1725+H1725+I1725</f>
        <v>275.37464024999997</v>
      </c>
    </row>
    <row r="1726" spans="1:10" x14ac:dyDescent="0.25">
      <c r="A1726" s="107"/>
      <c r="B1726" s="95"/>
      <c r="C1726" s="96"/>
      <c r="D1726" s="95"/>
      <c r="E1726" s="94"/>
      <c r="F1726" s="97"/>
      <c r="G1726" s="94"/>
      <c r="H1726" s="94"/>
      <c r="I1726" s="94"/>
      <c r="J1726" s="94"/>
    </row>
    <row r="1727" spans="1:10" x14ac:dyDescent="0.25">
      <c r="A1727" s="84"/>
      <c r="B1727" s="85"/>
      <c r="C1727" s="86" t="s">
        <v>925</v>
      </c>
      <c r="D1727" s="87" t="s">
        <v>178</v>
      </c>
      <c r="E1727" s="88"/>
      <c r="F1727" s="89"/>
      <c r="G1727" s="88"/>
      <c r="H1727" s="88"/>
      <c r="I1727" s="88"/>
      <c r="J1727" s="88"/>
    </row>
    <row r="1728" spans="1:10" x14ac:dyDescent="0.25">
      <c r="A1728" s="90"/>
      <c r="B1728" s="91" t="s">
        <v>927</v>
      </c>
      <c r="C1728" s="92" t="s">
        <v>925</v>
      </c>
      <c r="D1728" s="91" t="s">
        <v>178</v>
      </c>
      <c r="E1728" s="124">
        <v>3.16</v>
      </c>
      <c r="F1728" s="131">
        <v>1</v>
      </c>
      <c r="G1728" s="94"/>
      <c r="H1728" s="94">
        <f>E1728*F1728</f>
        <v>3.16</v>
      </c>
      <c r="I1728" s="94"/>
      <c r="J1728" s="94">
        <f>G1728+H1728+I1728</f>
        <v>3.16</v>
      </c>
    </row>
    <row r="1729" spans="1:10" x14ac:dyDescent="0.25">
      <c r="A1729" s="90"/>
      <c r="B1729" s="91" t="s">
        <v>169</v>
      </c>
      <c r="C1729" s="92" t="s">
        <v>168</v>
      </c>
      <c r="D1729" s="91" t="s">
        <v>154</v>
      </c>
      <c r="E1729" s="124">
        <v>8.92</v>
      </c>
      <c r="F1729" s="97">
        <v>0.04</v>
      </c>
      <c r="G1729" s="94">
        <f>E1729*F1729</f>
        <v>0.35680000000000001</v>
      </c>
      <c r="H1729" s="94"/>
      <c r="I1729" s="94"/>
      <c r="J1729" s="94">
        <f>G1729+H1729+I1729</f>
        <v>0.35680000000000001</v>
      </c>
    </row>
    <row r="1730" spans="1:10" x14ac:dyDescent="0.25">
      <c r="A1730" s="90"/>
      <c r="B1730" s="95" t="s">
        <v>162</v>
      </c>
      <c r="C1730" s="96" t="s">
        <v>163</v>
      </c>
      <c r="D1730" s="95" t="s">
        <v>154</v>
      </c>
      <c r="E1730" s="125">
        <v>12.69</v>
      </c>
      <c r="F1730" s="97">
        <v>0.08</v>
      </c>
      <c r="G1730" s="94">
        <f>E1730*F1730</f>
        <v>1.0151999999999999</v>
      </c>
      <c r="H1730" s="94"/>
      <c r="I1730" s="94"/>
      <c r="J1730" s="94">
        <f>G1730+H1730+I1730</f>
        <v>1.0151999999999999</v>
      </c>
    </row>
    <row r="1731" spans="1:10" x14ac:dyDescent="0.25">
      <c r="A1731" s="90"/>
      <c r="B1731" s="95"/>
      <c r="C1731" s="96" t="s">
        <v>155</v>
      </c>
      <c r="D1731" s="95"/>
      <c r="E1731" s="94">
        <v>0</v>
      </c>
      <c r="F1731" s="97">
        <v>1.6535</v>
      </c>
      <c r="G1731" s="94">
        <f>SUM(G1729:G1730)*F1731</f>
        <v>2.2686019999999996</v>
      </c>
      <c r="H1731" s="94"/>
      <c r="I1731" s="94"/>
      <c r="J1731" s="94">
        <v>0</v>
      </c>
    </row>
    <row r="1732" spans="1:10" x14ac:dyDescent="0.25">
      <c r="A1732" s="90"/>
      <c r="B1732" s="95"/>
      <c r="C1732" s="96" t="s">
        <v>156</v>
      </c>
      <c r="D1732" s="95"/>
      <c r="E1732" s="94">
        <v>0</v>
      </c>
      <c r="F1732" s="97">
        <v>0.68989999999999996</v>
      </c>
      <c r="G1732" s="94">
        <v>0</v>
      </c>
      <c r="H1732" s="94"/>
      <c r="I1732" s="94"/>
      <c r="J1732" s="94">
        <v>0</v>
      </c>
    </row>
    <row r="1733" spans="1:10" x14ac:dyDescent="0.25">
      <c r="A1733" s="90"/>
      <c r="B1733" s="95"/>
      <c r="C1733" s="96" t="s">
        <v>157</v>
      </c>
      <c r="D1733" s="95"/>
      <c r="E1733" s="94"/>
      <c r="F1733" s="97"/>
      <c r="G1733" s="94">
        <f>SUM(G1728:G1732)</f>
        <v>3.6406019999999994</v>
      </c>
      <c r="H1733" s="94">
        <f>SUM(H1728:H1732)</f>
        <v>3.16</v>
      </c>
      <c r="I1733" s="94">
        <f>SUM(I1728:I1732)</f>
        <v>0</v>
      </c>
      <c r="J1733" s="94">
        <f>G1733+H1733+I1733</f>
        <v>6.8006019999999996</v>
      </c>
    </row>
    <row r="1734" spans="1:10" x14ac:dyDescent="0.25">
      <c r="A1734" s="90"/>
      <c r="B1734" s="95"/>
      <c r="C1734" s="96" t="s">
        <v>158</v>
      </c>
      <c r="D1734" s="95"/>
      <c r="E1734" s="94"/>
      <c r="F1734" s="97"/>
      <c r="G1734" s="94">
        <f>G1733*0.305</f>
        <v>1.1103836099999997</v>
      </c>
      <c r="H1734" s="94">
        <f>H1733*0.305</f>
        <v>0.96379999999999999</v>
      </c>
      <c r="I1734" s="94">
        <f>I1733*0.305</f>
        <v>0</v>
      </c>
      <c r="J1734" s="94">
        <f>G1734+H1734+I1734</f>
        <v>2.0741836099999995</v>
      </c>
    </row>
    <row r="1735" spans="1:10" x14ac:dyDescent="0.25">
      <c r="A1735" s="90"/>
      <c r="B1735" s="95"/>
      <c r="C1735" s="96" t="s">
        <v>159</v>
      </c>
      <c r="D1735" s="95"/>
      <c r="E1735" s="94"/>
      <c r="F1735" s="97"/>
      <c r="G1735" s="94">
        <f>SUM(G1733:G1734)</f>
        <v>4.750985609999999</v>
      </c>
      <c r="H1735" s="94">
        <f>SUM(H1733:H1734)</f>
        <v>4.1238000000000001</v>
      </c>
      <c r="I1735" s="94">
        <f>SUM(I1733:I1734)</f>
        <v>0</v>
      </c>
      <c r="J1735" s="94">
        <f>G1735+H1735+I1735</f>
        <v>8.87478561</v>
      </c>
    </row>
    <row r="1736" spans="1:10" x14ac:dyDescent="0.25">
      <c r="A1736" s="107"/>
      <c r="B1736" s="95"/>
      <c r="C1736" s="96"/>
      <c r="D1736" s="95"/>
      <c r="E1736" s="94"/>
      <c r="F1736" s="97"/>
      <c r="G1736" s="94"/>
      <c r="H1736" s="94"/>
      <c r="I1736" s="94"/>
      <c r="J1736" s="94"/>
    </row>
    <row r="1737" spans="1:10" x14ac:dyDescent="0.25">
      <c r="A1737" s="84"/>
      <c r="B1737" s="85"/>
      <c r="C1737" s="86" t="s">
        <v>926</v>
      </c>
      <c r="D1737" s="87" t="s">
        <v>178</v>
      </c>
      <c r="E1737" s="88"/>
      <c r="F1737" s="89"/>
      <c r="G1737" s="88"/>
      <c r="H1737" s="88"/>
      <c r="I1737" s="88"/>
      <c r="J1737" s="88"/>
    </row>
    <row r="1738" spans="1:10" x14ac:dyDescent="0.25">
      <c r="A1738" s="90"/>
      <c r="B1738" s="91" t="s">
        <v>928</v>
      </c>
      <c r="C1738" s="92" t="s">
        <v>926</v>
      </c>
      <c r="D1738" s="91" t="s">
        <v>178</v>
      </c>
      <c r="E1738" s="124">
        <v>6</v>
      </c>
      <c r="F1738" s="131">
        <v>1</v>
      </c>
      <c r="G1738" s="94"/>
      <c r="H1738" s="94">
        <f>E1738*F1738</f>
        <v>6</v>
      </c>
      <c r="I1738" s="94"/>
      <c r="J1738" s="94">
        <f>G1738+H1738+I1738</f>
        <v>6</v>
      </c>
    </row>
    <row r="1739" spans="1:10" x14ac:dyDescent="0.25">
      <c r="A1739" s="90"/>
      <c r="B1739" s="91" t="s">
        <v>169</v>
      </c>
      <c r="C1739" s="92" t="s">
        <v>168</v>
      </c>
      <c r="D1739" s="91" t="s">
        <v>154</v>
      </c>
      <c r="E1739" s="124">
        <v>8.92</v>
      </c>
      <c r="F1739" s="97">
        <v>0.04</v>
      </c>
      <c r="G1739" s="94">
        <f>E1739*F1739</f>
        <v>0.35680000000000001</v>
      </c>
      <c r="H1739" s="94"/>
      <c r="I1739" s="94"/>
      <c r="J1739" s="94">
        <f>G1739+H1739+I1739</f>
        <v>0.35680000000000001</v>
      </c>
    </row>
    <row r="1740" spans="1:10" x14ac:dyDescent="0.25">
      <c r="A1740" s="90"/>
      <c r="B1740" s="95" t="s">
        <v>162</v>
      </c>
      <c r="C1740" s="96" t="s">
        <v>163</v>
      </c>
      <c r="D1740" s="95" t="s">
        <v>154</v>
      </c>
      <c r="E1740" s="125">
        <v>12.69</v>
      </c>
      <c r="F1740" s="97">
        <v>0.08</v>
      </c>
      <c r="G1740" s="94">
        <f>E1740*F1740</f>
        <v>1.0151999999999999</v>
      </c>
      <c r="H1740" s="94"/>
      <c r="I1740" s="94"/>
      <c r="J1740" s="94">
        <f>G1740+H1740+I1740</f>
        <v>1.0151999999999999</v>
      </c>
    </row>
    <row r="1741" spans="1:10" x14ac:dyDescent="0.25">
      <c r="A1741" s="90"/>
      <c r="B1741" s="95"/>
      <c r="C1741" s="96" t="s">
        <v>155</v>
      </c>
      <c r="D1741" s="95"/>
      <c r="E1741" s="94">
        <v>0</v>
      </c>
      <c r="F1741" s="97">
        <v>1.6535</v>
      </c>
      <c r="G1741" s="94">
        <f>SUM(G1739:G1740)*F1741</f>
        <v>2.2686019999999996</v>
      </c>
      <c r="H1741" s="94"/>
      <c r="I1741" s="94"/>
      <c r="J1741" s="94">
        <v>0</v>
      </c>
    </row>
    <row r="1742" spans="1:10" x14ac:dyDescent="0.25">
      <c r="A1742" s="90"/>
      <c r="B1742" s="95"/>
      <c r="C1742" s="96" t="s">
        <v>156</v>
      </c>
      <c r="D1742" s="95"/>
      <c r="E1742" s="94">
        <v>0</v>
      </c>
      <c r="F1742" s="97">
        <v>0.68989999999999996</v>
      </c>
      <c r="G1742" s="94">
        <v>0</v>
      </c>
      <c r="H1742" s="94"/>
      <c r="I1742" s="94"/>
      <c r="J1742" s="94">
        <v>0</v>
      </c>
    </row>
    <row r="1743" spans="1:10" x14ac:dyDescent="0.25">
      <c r="A1743" s="90"/>
      <c r="B1743" s="95"/>
      <c r="C1743" s="96" t="s">
        <v>157</v>
      </c>
      <c r="D1743" s="95"/>
      <c r="E1743" s="94"/>
      <c r="F1743" s="97"/>
      <c r="G1743" s="94">
        <f>SUM(G1738:G1742)</f>
        <v>3.6406019999999994</v>
      </c>
      <c r="H1743" s="94">
        <f>SUM(H1738:H1742)</f>
        <v>6</v>
      </c>
      <c r="I1743" s="94">
        <f>SUM(I1738:I1742)</f>
        <v>0</v>
      </c>
      <c r="J1743" s="94">
        <f>G1743+H1743+I1743</f>
        <v>9.6406019999999994</v>
      </c>
    </row>
    <row r="1744" spans="1:10" x14ac:dyDescent="0.25">
      <c r="A1744" s="90"/>
      <c r="B1744" s="95"/>
      <c r="C1744" s="96" t="s">
        <v>158</v>
      </c>
      <c r="D1744" s="95"/>
      <c r="E1744" s="94"/>
      <c r="F1744" s="97"/>
      <c r="G1744" s="94">
        <f>G1743*0.305</f>
        <v>1.1103836099999997</v>
      </c>
      <c r="H1744" s="94">
        <f>H1743*0.305</f>
        <v>1.83</v>
      </c>
      <c r="I1744" s="94">
        <f>I1743*0.305</f>
        <v>0</v>
      </c>
      <c r="J1744" s="94">
        <f>G1744+H1744+I1744</f>
        <v>2.9403836099999996</v>
      </c>
    </row>
    <row r="1745" spans="1:10" x14ac:dyDescent="0.25">
      <c r="A1745" s="90"/>
      <c r="B1745" s="95"/>
      <c r="C1745" s="96" t="s">
        <v>159</v>
      </c>
      <c r="D1745" s="95"/>
      <c r="E1745" s="94"/>
      <c r="F1745" s="97"/>
      <c r="G1745" s="94">
        <f>SUM(G1743:G1744)</f>
        <v>4.750985609999999</v>
      </c>
      <c r="H1745" s="94">
        <f>SUM(H1743:H1744)</f>
        <v>7.83</v>
      </c>
      <c r="I1745" s="94">
        <f>SUM(I1743:I1744)</f>
        <v>0</v>
      </c>
      <c r="J1745" s="94">
        <f>G1745+H1745+I1745</f>
        <v>12.580985609999999</v>
      </c>
    </row>
    <row r="1746" spans="1:10" x14ac:dyDescent="0.25">
      <c r="A1746" s="107"/>
      <c r="B1746" s="95"/>
      <c r="C1746" s="96"/>
      <c r="D1746" s="95"/>
      <c r="E1746" s="94"/>
      <c r="F1746" s="97"/>
      <c r="G1746" s="94"/>
      <c r="H1746" s="94"/>
      <c r="I1746" s="94"/>
      <c r="J1746" s="94"/>
    </row>
    <row r="1747" spans="1:10" x14ac:dyDescent="0.25">
      <c r="A1747" s="84"/>
      <c r="B1747" s="85"/>
      <c r="C1747" s="86" t="s">
        <v>929</v>
      </c>
      <c r="D1747" s="87" t="s">
        <v>178</v>
      </c>
      <c r="E1747" s="88"/>
      <c r="F1747" s="89"/>
      <c r="G1747" s="88"/>
      <c r="H1747" s="88"/>
      <c r="I1747" s="88"/>
      <c r="J1747" s="88"/>
    </row>
    <row r="1748" spans="1:10" x14ac:dyDescent="0.25">
      <c r="A1748" s="90"/>
      <c r="B1748" s="91" t="s">
        <v>931</v>
      </c>
      <c r="C1748" s="92" t="s">
        <v>930</v>
      </c>
      <c r="D1748" s="91" t="s">
        <v>178</v>
      </c>
      <c r="E1748" s="124">
        <v>28</v>
      </c>
      <c r="F1748" s="131">
        <v>1</v>
      </c>
      <c r="G1748" s="94"/>
      <c r="H1748" s="94">
        <f>E1748*F1748</f>
        <v>28</v>
      </c>
      <c r="I1748" s="94"/>
      <c r="J1748" s="94">
        <f>G1748+H1748+I1748</f>
        <v>28</v>
      </c>
    </row>
    <row r="1749" spans="1:10" x14ac:dyDescent="0.25">
      <c r="A1749" s="90"/>
      <c r="B1749" s="91" t="s">
        <v>932</v>
      </c>
      <c r="C1749" s="92" t="s">
        <v>933</v>
      </c>
      <c r="D1749" s="91" t="s">
        <v>178</v>
      </c>
      <c r="E1749" s="124">
        <v>3.5</v>
      </c>
      <c r="F1749" s="131">
        <v>2</v>
      </c>
      <c r="G1749" s="94"/>
      <c r="H1749" s="94">
        <f>E1749*F1749</f>
        <v>7</v>
      </c>
      <c r="I1749" s="94"/>
      <c r="J1749" s="94">
        <f>G1749+H1749+I1749</f>
        <v>7</v>
      </c>
    </row>
    <row r="1750" spans="1:10" x14ac:dyDescent="0.25">
      <c r="A1750" s="90"/>
      <c r="B1750" s="91" t="s">
        <v>169</v>
      </c>
      <c r="C1750" s="92" t="s">
        <v>168</v>
      </c>
      <c r="D1750" s="91" t="s">
        <v>154</v>
      </c>
      <c r="E1750" s="124">
        <v>8.92</v>
      </c>
      <c r="F1750" s="97">
        <v>1.5</v>
      </c>
      <c r="G1750" s="94">
        <f>E1750*F1750</f>
        <v>13.379999999999999</v>
      </c>
      <c r="H1750" s="94"/>
      <c r="I1750" s="94"/>
      <c r="J1750" s="94">
        <f>G1750+H1750+I1750</f>
        <v>13.379999999999999</v>
      </c>
    </row>
    <row r="1751" spans="1:10" x14ac:dyDescent="0.25">
      <c r="A1751" s="90"/>
      <c r="B1751" s="95" t="s">
        <v>162</v>
      </c>
      <c r="C1751" s="96" t="s">
        <v>163</v>
      </c>
      <c r="D1751" s="95" t="s">
        <v>154</v>
      </c>
      <c r="E1751" s="125">
        <v>12.69</v>
      </c>
      <c r="F1751" s="97">
        <v>1.5</v>
      </c>
      <c r="G1751" s="94">
        <f>E1751*F1751</f>
        <v>19.035</v>
      </c>
      <c r="H1751" s="94"/>
      <c r="I1751" s="94"/>
      <c r="J1751" s="94">
        <f>G1751+H1751+I1751</f>
        <v>19.035</v>
      </c>
    </row>
    <row r="1752" spans="1:10" x14ac:dyDescent="0.25">
      <c r="A1752" s="90"/>
      <c r="B1752" s="95"/>
      <c r="C1752" s="96" t="s">
        <v>155</v>
      </c>
      <c r="D1752" s="95"/>
      <c r="E1752" s="94">
        <v>0</v>
      </c>
      <c r="F1752" s="97">
        <v>1.6535</v>
      </c>
      <c r="G1752" s="94">
        <f>SUM(G1750:G1751)*F1752</f>
        <v>53.598202499999999</v>
      </c>
      <c r="H1752" s="94"/>
      <c r="I1752" s="94"/>
      <c r="J1752" s="94">
        <v>0</v>
      </c>
    </row>
    <row r="1753" spans="1:10" x14ac:dyDescent="0.25">
      <c r="A1753" s="90"/>
      <c r="B1753" s="95"/>
      <c r="C1753" s="96" t="s">
        <v>156</v>
      </c>
      <c r="D1753" s="95"/>
      <c r="E1753" s="94">
        <v>0</v>
      </c>
      <c r="F1753" s="97">
        <v>0.68989999999999996</v>
      </c>
      <c r="G1753" s="94">
        <v>0</v>
      </c>
      <c r="H1753" s="94"/>
      <c r="I1753" s="94"/>
      <c r="J1753" s="94">
        <v>0</v>
      </c>
    </row>
    <row r="1754" spans="1:10" x14ac:dyDescent="0.25">
      <c r="A1754" s="90"/>
      <c r="B1754" s="95"/>
      <c r="C1754" s="96" t="s">
        <v>157</v>
      </c>
      <c r="D1754" s="95"/>
      <c r="E1754" s="94"/>
      <c r="F1754" s="97"/>
      <c r="G1754" s="94">
        <f>SUM(G1748:G1753)</f>
        <v>86.013202500000006</v>
      </c>
      <c r="H1754" s="94">
        <f>SUM(H1748:H1753)</f>
        <v>35</v>
      </c>
      <c r="I1754" s="94">
        <f>SUM(I1748:I1753)</f>
        <v>0</v>
      </c>
      <c r="J1754" s="94">
        <f>G1754+H1754+I1754</f>
        <v>121.01320250000001</v>
      </c>
    </row>
    <row r="1755" spans="1:10" x14ac:dyDescent="0.25">
      <c r="A1755" s="90"/>
      <c r="B1755" s="95"/>
      <c r="C1755" s="96" t="s">
        <v>158</v>
      </c>
      <c r="D1755" s="95"/>
      <c r="E1755" s="94"/>
      <c r="F1755" s="97"/>
      <c r="G1755" s="94">
        <f>G1754*0.305</f>
        <v>26.234026762500001</v>
      </c>
      <c r="H1755" s="94">
        <f>H1754*0.305</f>
        <v>10.674999999999999</v>
      </c>
      <c r="I1755" s="94">
        <f>I1754*0.305</f>
        <v>0</v>
      </c>
      <c r="J1755" s="94">
        <f>G1755+H1755+I1755</f>
        <v>36.909026762499998</v>
      </c>
    </row>
    <row r="1756" spans="1:10" x14ac:dyDescent="0.25">
      <c r="A1756" s="90"/>
      <c r="B1756" s="95"/>
      <c r="C1756" s="96" t="s">
        <v>159</v>
      </c>
      <c r="D1756" s="95"/>
      <c r="E1756" s="94"/>
      <c r="F1756" s="97"/>
      <c r="G1756" s="94">
        <f>SUM(G1754:G1755)</f>
        <v>112.24722926250001</v>
      </c>
      <c r="H1756" s="94">
        <f>SUM(H1754:H1755)</f>
        <v>45.674999999999997</v>
      </c>
      <c r="I1756" s="94">
        <f>SUM(I1754:I1755)</f>
        <v>0</v>
      </c>
      <c r="J1756" s="94">
        <f>G1756+H1756+I1756</f>
        <v>157.92222926250003</v>
      </c>
    </row>
    <row r="1757" spans="1:10" x14ac:dyDescent="0.25">
      <c r="A1757" s="107"/>
      <c r="B1757" s="95"/>
      <c r="C1757" s="96"/>
      <c r="D1757" s="95"/>
      <c r="E1757" s="94"/>
      <c r="F1757" s="97"/>
      <c r="G1757" s="94"/>
      <c r="H1757" s="94"/>
      <c r="I1757" s="94"/>
      <c r="J1757" s="94"/>
    </row>
    <row r="1758" spans="1:10" x14ac:dyDescent="0.25">
      <c r="A1758" s="84"/>
      <c r="B1758" s="85"/>
      <c r="C1758" s="86" t="s">
        <v>934</v>
      </c>
      <c r="D1758" s="87" t="s">
        <v>178</v>
      </c>
      <c r="E1758" s="88"/>
      <c r="F1758" s="89"/>
      <c r="G1758" s="88"/>
      <c r="H1758" s="88"/>
      <c r="I1758" s="88"/>
      <c r="J1758" s="88"/>
    </row>
    <row r="1759" spans="1:10" x14ac:dyDescent="0.25">
      <c r="A1759" s="90"/>
      <c r="B1759" s="91" t="s">
        <v>759</v>
      </c>
      <c r="C1759" s="92" t="s">
        <v>760</v>
      </c>
      <c r="D1759" s="91" t="s">
        <v>184</v>
      </c>
      <c r="E1759" s="124">
        <v>25.41</v>
      </c>
      <c r="F1759" s="131">
        <v>3</v>
      </c>
      <c r="G1759" s="94"/>
      <c r="H1759" s="94">
        <f>E1759*F1759</f>
        <v>76.23</v>
      </c>
      <c r="I1759" s="94"/>
      <c r="J1759" s="94">
        <f>G1759+H1759+I1759</f>
        <v>76.23</v>
      </c>
    </row>
    <row r="1760" spans="1:10" ht="31.5" x14ac:dyDescent="0.25">
      <c r="A1760" s="90"/>
      <c r="B1760" s="91">
        <v>12358</v>
      </c>
      <c r="C1760" s="92" t="s">
        <v>935</v>
      </c>
      <c r="D1760" s="91" t="s">
        <v>178</v>
      </c>
      <c r="E1760" s="124">
        <v>120.12</v>
      </c>
      <c r="F1760" s="131">
        <v>1</v>
      </c>
      <c r="G1760" s="94"/>
      <c r="H1760" s="94">
        <f t="shared" ref="H1760:H1762" si="29">E1760*F1760</f>
        <v>120.12</v>
      </c>
      <c r="I1760" s="94"/>
      <c r="J1760" s="94">
        <f t="shared" ref="J1760:J1762" si="30">G1760+H1760+I1760</f>
        <v>120.12</v>
      </c>
    </row>
    <row r="1761" spans="1:10" x14ac:dyDescent="0.25">
      <c r="A1761" s="90"/>
      <c r="B1761" s="91">
        <v>10956</v>
      </c>
      <c r="C1761" s="92" t="s">
        <v>936</v>
      </c>
      <c r="D1761" s="91" t="s">
        <v>178</v>
      </c>
      <c r="E1761" s="124">
        <v>48.41</v>
      </c>
      <c r="F1761" s="131">
        <v>1</v>
      </c>
      <c r="G1761" s="94"/>
      <c r="H1761" s="94">
        <f t="shared" si="29"/>
        <v>48.41</v>
      </c>
      <c r="I1761" s="94"/>
      <c r="J1761" s="94">
        <f t="shared" si="30"/>
        <v>48.41</v>
      </c>
    </row>
    <row r="1762" spans="1:10" ht="31.5" x14ac:dyDescent="0.25">
      <c r="A1762" s="90"/>
      <c r="B1762" s="91">
        <v>7572</v>
      </c>
      <c r="C1762" s="92" t="s">
        <v>937</v>
      </c>
      <c r="D1762" s="91" t="s">
        <v>178</v>
      </c>
      <c r="E1762" s="124">
        <v>6.02</v>
      </c>
      <c r="F1762" s="131">
        <v>3</v>
      </c>
      <c r="G1762" s="94"/>
      <c r="H1762" s="94">
        <f t="shared" si="29"/>
        <v>18.059999999999999</v>
      </c>
      <c r="I1762" s="94"/>
      <c r="J1762" s="94">
        <f t="shared" si="30"/>
        <v>18.059999999999999</v>
      </c>
    </row>
    <row r="1763" spans="1:10" x14ac:dyDescent="0.25">
      <c r="A1763" s="90"/>
      <c r="B1763" s="91" t="s">
        <v>939</v>
      </c>
      <c r="C1763" s="92" t="s">
        <v>938</v>
      </c>
      <c r="D1763" s="91" t="s">
        <v>178</v>
      </c>
      <c r="E1763" s="124">
        <v>234</v>
      </c>
      <c r="F1763" s="131">
        <v>1</v>
      </c>
      <c r="G1763" s="94"/>
      <c r="H1763" s="94">
        <f>E1763*F1763</f>
        <v>234</v>
      </c>
      <c r="I1763" s="94"/>
      <c r="J1763" s="94">
        <f>G1763+H1763+I1763</f>
        <v>234</v>
      </c>
    </row>
    <row r="1764" spans="1:10" x14ac:dyDescent="0.25">
      <c r="A1764" s="90"/>
      <c r="B1764" s="91" t="s">
        <v>169</v>
      </c>
      <c r="C1764" s="92" t="s">
        <v>168</v>
      </c>
      <c r="D1764" s="91" t="s">
        <v>154</v>
      </c>
      <c r="E1764" s="124">
        <v>8.92</v>
      </c>
      <c r="F1764" s="97">
        <v>8</v>
      </c>
      <c r="G1764" s="94">
        <f>E1764*F1764</f>
        <v>71.36</v>
      </c>
      <c r="H1764" s="94"/>
      <c r="I1764" s="94"/>
      <c r="J1764" s="94">
        <f>G1764+H1764+I1764</f>
        <v>71.36</v>
      </c>
    </row>
    <row r="1765" spans="1:10" x14ac:dyDescent="0.25">
      <c r="A1765" s="90"/>
      <c r="B1765" s="95" t="s">
        <v>162</v>
      </c>
      <c r="C1765" s="96" t="s">
        <v>163</v>
      </c>
      <c r="D1765" s="95" t="s">
        <v>154</v>
      </c>
      <c r="E1765" s="125">
        <v>12.69</v>
      </c>
      <c r="F1765" s="97">
        <v>8</v>
      </c>
      <c r="G1765" s="94">
        <f>E1765*F1765</f>
        <v>101.52</v>
      </c>
      <c r="H1765" s="94"/>
      <c r="I1765" s="94"/>
      <c r="J1765" s="94">
        <f>G1765+H1765+I1765</f>
        <v>101.52</v>
      </c>
    </row>
    <row r="1766" spans="1:10" x14ac:dyDescent="0.25">
      <c r="A1766" s="90"/>
      <c r="B1766" s="95"/>
      <c r="C1766" s="96" t="s">
        <v>155</v>
      </c>
      <c r="D1766" s="95"/>
      <c r="E1766" s="94">
        <v>0</v>
      </c>
      <c r="F1766" s="97">
        <v>1.6535</v>
      </c>
      <c r="G1766" s="94">
        <f>SUM(G1764:G1765)*F1766</f>
        <v>285.85708</v>
      </c>
      <c r="H1766" s="94"/>
      <c r="I1766" s="94"/>
      <c r="J1766" s="94">
        <v>0</v>
      </c>
    </row>
    <row r="1767" spans="1:10" x14ac:dyDescent="0.25">
      <c r="A1767" s="90"/>
      <c r="B1767" s="95"/>
      <c r="C1767" s="96" t="s">
        <v>156</v>
      </c>
      <c r="D1767" s="95"/>
      <c r="E1767" s="94">
        <v>0</v>
      </c>
      <c r="F1767" s="97">
        <v>0.68989999999999996</v>
      </c>
      <c r="G1767" s="94">
        <v>0</v>
      </c>
      <c r="H1767" s="94"/>
      <c r="I1767" s="94"/>
      <c r="J1767" s="94">
        <v>0</v>
      </c>
    </row>
    <row r="1768" spans="1:10" x14ac:dyDescent="0.25">
      <c r="A1768" s="90"/>
      <c r="B1768" s="95"/>
      <c r="C1768" s="96" t="s">
        <v>157</v>
      </c>
      <c r="D1768" s="95"/>
      <c r="E1768" s="94"/>
      <c r="F1768" s="97"/>
      <c r="G1768" s="94">
        <f>SUM(G1759:G1767)</f>
        <v>458.73707999999999</v>
      </c>
      <c r="H1768" s="94">
        <f>SUM(H1759:H1767)</f>
        <v>496.82</v>
      </c>
      <c r="I1768" s="94">
        <f>SUM(I1759:I1767)</f>
        <v>0</v>
      </c>
      <c r="J1768" s="94">
        <f>G1768+H1768+I1768</f>
        <v>955.55708000000004</v>
      </c>
    </row>
    <row r="1769" spans="1:10" x14ac:dyDescent="0.25">
      <c r="A1769" s="90"/>
      <c r="B1769" s="95"/>
      <c r="C1769" s="96" t="s">
        <v>158</v>
      </c>
      <c r="D1769" s="95"/>
      <c r="E1769" s="94"/>
      <c r="F1769" s="97"/>
      <c r="G1769" s="94">
        <f>G1768*0.305</f>
        <v>139.9148094</v>
      </c>
      <c r="H1769" s="94">
        <f>H1768*0.305</f>
        <v>151.5301</v>
      </c>
      <c r="I1769" s="94">
        <f>I1768*0.305</f>
        <v>0</v>
      </c>
      <c r="J1769" s="94">
        <f>G1769+H1769+I1769</f>
        <v>291.44490940000003</v>
      </c>
    </row>
    <row r="1770" spans="1:10" x14ac:dyDescent="0.25">
      <c r="A1770" s="90"/>
      <c r="B1770" s="95"/>
      <c r="C1770" s="96" t="s">
        <v>159</v>
      </c>
      <c r="D1770" s="95"/>
      <c r="E1770" s="94"/>
      <c r="F1770" s="97"/>
      <c r="G1770" s="94">
        <f>SUM(G1768:G1769)</f>
        <v>598.65188939999996</v>
      </c>
      <c r="H1770" s="94">
        <f>SUM(H1768:H1769)</f>
        <v>648.3501</v>
      </c>
      <c r="I1770" s="94">
        <f>SUM(I1768:I1769)</f>
        <v>0</v>
      </c>
      <c r="J1770" s="94">
        <f>G1770+H1770+I1770</f>
        <v>1247.0019894</v>
      </c>
    </row>
    <row r="1771" spans="1:10" x14ac:dyDescent="0.25">
      <c r="A1771" s="107"/>
      <c r="B1771" s="95"/>
      <c r="C1771" s="96"/>
      <c r="D1771" s="95"/>
      <c r="E1771" s="94"/>
      <c r="F1771" s="97"/>
      <c r="G1771" s="94"/>
      <c r="H1771" s="94"/>
      <c r="I1771" s="94"/>
      <c r="J1771" s="94"/>
    </row>
    <row r="1772" spans="1:10" x14ac:dyDescent="0.25">
      <c r="A1772" s="102"/>
      <c r="B1772" s="103"/>
      <c r="C1772" s="104" t="s">
        <v>940</v>
      </c>
      <c r="D1772" s="103" t="s">
        <v>941</v>
      </c>
      <c r="E1772" s="105"/>
      <c r="F1772" s="106"/>
      <c r="G1772" s="105"/>
      <c r="H1772" s="105"/>
      <c r="I1772" s="105"/>
      <c r="J1772" s="105"/>
    </row>
    <row r="1773" spans="1:10" x14ac:dyDescent="0.25">
      <c r="A1773" s="159"/>
      <c r="B1773" s="160" t="s">
        <v>952</v>
      </c>
      <c r="C1773" s="161" t="s">
        <v>951</v>
      </c>
      <c r="D1773" s="160" t="s">
        <v>181</v>
      </c>
      <c r="E1773" s="122">
        <v>85</v>
      </c>
      <c r="F1773" s="162">
        <v>0.68400000000000005</v>
      </c>
      <c r="G1773" s="122"/>
      <c r="H1773" s="122">
        <f t="shared" ref="H1773:H1778" si="31">E1773*F1773</f>
        <v>58.140000000000008</v>
      </c>
      <c r="I1773" s="122"/>
      <c r="J1773" s="122">
        <f t="shared" ref="J1773:J1786" si="32">G1773+H1773+I1773</f>
        <v>58.140000000000008</v>
      </c>
    </row>
    <row r="1774" spans="1:10" ht="31.5" x14ac:dyDescent="0.25">
      <c r="A1774" s="159"/>
      <c r="B1774" s="112" t="s">
        <v>179</v>
      </c>
      <c r="C1774" s="113" t="s">
        <v>180</v>
      </c>
      <c r="D1774" s="112" t="s">
        <v>181</v>
      </c>
      <c r="E1774" s="157">
        <v>65</v>
      </c>
      <c r="F1774" s="114">
        <v>0.28656999999999999</v>
      </c>
      <c r="G1774" s="110"/>
      <c r="H1774" s="110">
        <f t="shared" si="31"/>
        <v>18.627050000000001</v>
      </c>
      <c r="I1774" s="110"/>
      <c r="J1774" s="110">
        <f t="shared" si="32"/>
        <v>18.627050000000001</v>
      </c>
    </row>
    <row r="1775" spans="1:10" x14ac:dyDescent="0.25">
      <c r="A1775" s="159"/>
      <c r="B1775" s="112" t="s">
        <v>182</v>
      </c>
      <c r="C1775" s="113" t="s">
        <v>183</v>
      </c>
      <c r="D1775" s="112" t="s">
        <v>177</v>
      </c>
      <c r="E1775" s="157">
        <v>0.73</v>
      </c>
      <c r="F1775" s="158">
        <v>183.58619999999999</v>
      </c>
      <c r="G1775" s="110"/>
      <c r="H1775" s="110">
        <f t="shared" si="31"/>
        <v>134.01792599999999</v>
      </c>
      <c r="I1775" s="110"/>
      <c r="J1775" s="110">
        <f t="shared" si="32"/>
        <v>134.01792599999999</v>
      </c>
    </row>
    <row r="1776" spans="1:10" ht="31.5" x14ac:dyDescent="0.25">
      <c r="A1776" s="159"/>
      <c r="B1776" s="112" t="s">
        <v>953</v>
      </c>
      <c r="C1776" s="113" t="s">
        <v>954</v>
      </c>
      <c r="D1776" s="112" t="s">
        <v>184</v>
      </c>
      <c r="E1776" s="157">
        <v>1.74</v>
      </c>
      <c r="F1776" s="114">
        <v>6.0186000000000002</v>
      </c>
      <c r="G1776" s="163"/>
      <c r="H1776" s="110">
        <f t="shared" si="31"/>
        <v>10.472364000000001</v>
      </c>
      <c r="I1776" s="163"/>
      <c r="J1776" s="110">
        <f t="shared" si="32"/>
        <v>10.472364000000001</v>
      </c>
    </row>
    <row r="1777" spans="1:10" x14ac:dyDescent="0.25">
      <c r="A1777" s="159"/>
      <c r="B1777" s="112" t="s">
        <v>955</v>
      </c>
      <c r="C1777" s="113" t="s">
        <v>956</v>
      </c>
      <c r="D1777" s="112" t="s">
        <v>177</v>
      </c>
      <c r="E1777" s="157">
        <v>10.93</v>
      </c>
      <c r="F1777" s="114">
        <v>4.9559999999999993E-2</v>
      </c>
      <c r="G1777" s="163"/>
      <c r="H1777" s="110">
        <f t="shared" si="31"/>
        <v>0.54169079999999992</v>
      </c>
      <c r="I1777" s="163"/>
      <c r="J1777" s="110">
        <f t="shared" si="32"/>
        <v>0.54169079999999992</v>
      </c>
    </row>
    <row r="1778" spans="1:10" ht="31.5" x14ac:dyDescent="0.25">
      <c r="A1778" s="159"/>
      <c r="B1778" s="112" t="s">
        <v>957</v>
      </c>
      <c r="C1778" s="113" t="s">
        <v>958</v>
      </c>
      <c r="D1778" s="112" t="s">
        <v>184</v>
      </c>
      <c r="E1778" s="157">
        <v>13.25</v>
      </c>
      <c r="F1778" s="114">
        <v>3.3675600000000001</v>
      </c>
      <c r="G1778" s="163"/>
      <c r="H1778" s="110">
        <f t="shared" si="31"/>
        <v>44.620170000000002</v>
      </c>
      <c r="I1778" s="163"/>
      <c r="J1778" s="110">
        <f t="shared" si="32"/>
        <v>44.620170000000002</v>
      </c>
    </row>
    <row r="1779" spans="1:10" ht="31.5" x14ac:dyDescent="0.25">
      <c r="A1779" s="159"/>
      <c r="B1779" s="112" t="s">
        <v>959</v>
      </c>
      <c r="C1779" s="113" t="s">
        <v>960</v>
      </c>
      <c r="D1779" s="112" t="s">
        <v>961</v>
      </c>
      <c r="E1779" s="157">
        <v>20.81</v>
      </c>
      <c r="F1779" s="114">
        <v>5.2920000000000002E-2</v>
      </c>
      <c r="G1779" s="110"/>
      <c r="H1779" s="110"/>
      <c r="I1779" s="110">
        <f t="shared" ref="I1779:I1780" si="33">E1779*F1779</f>
        <v>1.1012652000000001</v>
      </c>
      <c r="J1779" s="110">
        <f t="shared" si="32"/>
        <v>1.1012652000000001</v>
      </c>
    </row>
    <row r="1780" spans="1:10" ht="31.5" x14ac:dyDescent="0.25">
      <c r="A1780" s="159"/>
      <c r="B1780" s="112" t="s">
        <v>962</v>
      </c>
      <c r="C1780" s="113" t="s">
        <v>963</v>
      </c>
      <c r="D1780" s="112" t="s">
        <v>964</v>
      </c>
      <c r="E1780" s="157">
        <v>17.5</v>
      </c>
      <c r="F1780" s="114">
        <v>6.0479999999999992E-2</v>
      </c>
      <c r="G1780" s="110"/>
      <c r="H1780" s="110"/>
      <c r="I1780" s="110">
        <f t="shared" si="33"/>
        <v>1.0583999999999998</v>
      </c>
      <c r="J1780" s="110">
        <f t="shared" si="32"/>
        <v>1.0583999999999998</v>
      </c>
    </row>
    <row r="1781" spans="1:10" x14ac:dyDescent="0.25">
      <c r="A1781" s="159"/>
      <c r="B1781" s="112" t="s">
        <v>969</v>
      </c>
      <c r="C1781" s="113" t="s">
        <v>970</v>
      </c>
      <c r="D1781" s="112" t="s">
        <v>177</v>
      </c>
      <c r="E1781" s="157">
        <v>9.35</v>
      </c>
      <c r="F1781" s="114">
        <v>0.13999999999999999</v>
      </c>
      <c r="G1781" s="110"/>
      <c r="H1781" s="110">
        <f t="shared" ref="H1781:H1784" si="34">E1781*F1781</f>
        <v>1.3089999999999997</v>
      </c>
      <c r="I1781" s="110"/>
      <c r="J1781" s="110">
        <f t="shared" si="32"/>
        <v>1.3089999999999997</v>
      </c>
    </row>
    <row r="1782" spans="1:10" ht="47.25" x14ac:dyDescent="0.25">
      <c r="A1782" s="159"/>
      <c r="B1782" s="112" t="s">
        <v>971</v>
      </c>
      <c r="C1782" s="113" t="s">
        <v>972</v>
      </c>
      <c r="D1782" s="112" t="s">
        <v>178</v>
      </c>
      <c r="E1782" s="157">
        <v>0.15</v>
      </c>
      <c r="F1782" s="114">
        <v>7.4647999999999994</v>
      </c>
      <c r="G1782" s="110"/>
      <c r="H1782" s="110">
        <f t="shared" si="34"/>
        <v>1.1197199999999998</v>
      </c>
      <c r="I1782" s="110"/>
      <c r="J1782" s="110">
        <f t="shared" si="32"/>
        <v>1.1197199999999998</v>
      </c>
    </row>
    <row r="1783" spans="1:10" ht="31.5" x14ac:dyDescent="0.25">
      <c r="A1783" s="159"/>
      <c r="B1783" s="112" t="s">
        <v>973</v>
      </c>
      <c r="C1783" s="113" t="s">
        <v>974</v>
      </c>
      <c r="D1783" s="112" t="s">
        <v>177</v>
      </c>
      <c r="E1783" s="157">
        <v>5.97</v>
      </c>
      <c r="F1783" s="114">
        <v>5.6</v>
      </c>
      <c r="G1783" s="110"/>
      <c r="H1783" s="110">
        <f t="shared" si="34"/>
        <v>33.431999999999995</v>
      </c>
      <c r="I1783" s="110"/>
      <c r="J1783" s="110">
        <f t="shared" si="32"/>
        <v>33.431999999999995</v>
      </c>
    </row>
    <row r="1784" spans="1:10" ht="31.5" x14ac:dyDescent="0.25">
      <c r="A1784" s="159"/>
      <c r="B1784" s="112" t="s">
        <v>979</v>
      </c>
      <c r="C1784" s="113" t="s">
        <v>980</v>
      </c>
      <c r="D1784" s="112" t="s">
        <v>181</v>
      </c>
      <c r="E1784" s="157">
        <v>49.99</v>
      </c>
      <c r="F1784" s="114">
        <v>4.1510000000000005E-2</v>
      </c>
      <c r="G1784" s="110"/>
      <c r="H1784" s="110">
        <f t="shared" si="34"/>
        <v>2.0750849000000002</v>
      </c>
      <c r="I1784" s="110"/>
      <c r="J1784" s="110">
        <f t="shared" si="32"/>
        <v>2.0750849000000002</v>
      </c>
    </row>
    <row r="1785" spans="1:10" ht="47.25" x14ac:dyDescent="0.25">
      <c r="A1785" s="159"/>
      <c r="B1785" s="108" t="s">
        <v>981</v>
      </c>
      <c r="C1785" s="109" t="s">
        <v>982</v>
      </c>
      <c r="D1785" s="108" t="s">
        <v>961</v>
      </c>
      <c r="E1785" s="122">
        <v>1.79</v>
      </c>
      <c r="F1785" s="111">
        <v>5.2500000000000005E-2</v>
      </c>
      <c r="G1785" s="110"/>
      <c r="H1785" s="110"/>
      <c r="I1785" s="110">
        <f t="shared" ref="I1785:I1786" si="35">E1785*F1785</f>
        <v>9.3975000000000017E-2</v>
      </c>
      <c r="J1785" s="110">
        <f t="shared" si="32"/>
        <v>9.3975000000000017E-2</v>
      </c>
    </row>
    <row r="1786" spans="1:10" ht="47.25" x14ac:dyDescent="0.25">
      <c r="A1786" s="159"/>
      <c r="B1786" s="108" t="s">
        <v>983</v>
      </c>
      <c r="C1786" s="109" t="s">
        <v>984</v>
      </c>
      <c r="D1786" s="108" t="s">
        <v>964</v>
      </c>
      <c r="E1786" s="122">
        <v>0.28999999999999998</v>
      </c>
      <c r="F1786" s="111">
        <v>4.9700000000000001E-2</v>
      </c>
      <c r="G1786" s="110"/>
      <c r="H1786" s="110"/>
      <c r="I1786" s="110">
        <f t="shared" si="35"/>
        <v>1.4412999999999999E-2</v>
      </c>
      <c r="J1786" s="110">
        <f t="shared" si="32"/>
        <v>1.4412999999999999E-2</v>
      </c>
    </row>
    <row r="1787" spans="1:10" ht="47.25" x14ac:dyDescent="0.25">
      <c r="A1787" s="107"/>
      <c r="B1787" s="112" t="s">
        <v>942</v>
      </c>
      <c r="C1787" s="113" t="s">
        <v>943</v>
      </c>
      <c r="D1787" s="112" t="s">
        <v>184</v>
      </c>
      <c r="E1787" s="157">
        <v>1.63</v>
      </c>
      <c r="F1787" s="114">
        <v>2.52</v>
      </c>
      <c r="G1787" s="110"/>
      <c r="H1787" s="110">
        <f t="shared" ref="H1787:H1791" si="36">E1787*F1787</f>
        <v>4.1075999999999997</v>
      </c>
      <c r="I1787" s="110"/>
      <c r="J1787" s="110">
        <f t="shared" ref="J1787:J1803" si="37">G1787+H1787+I1787</f>
        <v>4.1075999999999997</v>
      </c>
    </row>
    <row r="1788" spans="1:10" ht="31.5" x14ac:dyDescent="0.25">
      <c r="A1788" s="107"/>
      <c r="B1788" s="112" t="s">
        <v>944</v>
      </c>
      <c r="C1788" s="113" t="s">
        <v>945</v>
      </c>
      <c r="D1788" s="112" t="s">
        <v>946</v>
      </c>
      <c r="E1788" s="157">
        <v>25.3</v>
      </c>
      <c r="F1788" s="114">
        <v>0.06</v>
      </c>
      <c r="G1788" s="110"/>
      <c r="H1788" s="110">
        <f t="shared" si="36"/>
        <v>1.518</v>
      </c>
      <c r="I1788" s="110"/>
      <c r="J1788" s="110">
        <f t="shared" si="37"/>
        <v>1.518</v>
      </c>
    </row>
    <row r="1789" spans="1:10" ht="31.5" x14ac:dyDescent="0.25">
      <c r="A1789" s="107"/>
      <c r="B1789" s="112" t="s">
        <v>947</v>
      </c>
      <c r="C1789" s="113" t="s">
        <v>948</v>
      </c>
      <c r="D1789" s="112" t="s">
        <v>178</v>
      </c>
      <c r="E1789" s="157">
        <v>0.59</v>
      </c>
      <c r="F1789" s="158">
        <v>167.57999999999998</v>
      </c>
      <c r="G1789" s="110"/>
      <c r="H1789" s="110">
        <f t="shared" si="36"/>
        <v>98.872199999999992</v>
      </c>
      <c r="I1789" s="110"/>
      <c r="J1789" s="110">
        <f t="shared" si="37"/>
        <v>98.872199999999992</v>
      </c>
    </row>
    <row r="1790" spans="1:10" ht="31.5" x14ac:dyDescent="0.25">
      <c r="A1790" s="107"/>
      <c r="B1790" s="112" t="s">
        <v>987</v>
      </c>
      <c r="C1790" s="113" t="s">
        <v>988</v>
      </c>
      <c r="D1790" s="112" t="s">
        <v>181</v>
      </c>
      <c r="E1790" s="157">
        <v>484.3</v>
      </c>
      <c r="F1790" s="114">
        <v>5.4599999999999996E-2</v>
      </c>
      <c r="G1790" s="110"/>
      <c r="H1790" s="110">
        <f t="shared" si="36"/>
        <v>26.442779999999999</v>
      </c>
      <c r="I1790" s="110"/>
      <c r="J1790" s="110">
        <f t="shared" si="37"/>
        <v>26.442779999999999</v>
      </c>
    </row>
    <row r="1791" spans="1:10" ht="47.25" x14ac:dyDescent="0.25">
      <c r="A1791" s="107"/>
      <c r="B1791" s="112" t="s">
        <v>949</v>
      </c>
      <c r="C1791" s="113" t="s">
        <v>950</v>
      </c>
      <c r="D1791" s="112" t="s">
        <v>181</v>
      </c>
      <c r="E1791" s="157">
        <v>500.55</v>
      </c>
      <c r="F1791" s="114">
        <v>0.56380000000000008</v>
      </c>
      <c r="G1791" s="110"/>
      <c r="H1791" s="110">
        <f t="shared" si="36"/>
        <v>282.21009000000004</v>
      </c>
      <c r="I1791" s="110"/>
      <c r="J1791" s="110">
        <f t="shared" si="37"/>
        <v>282.21009000000004</v>
      </c>
    </row>
    <row r="1792" spans="1:10" ht="31.5" x14ac:dyDescent="0.25">
      <c r="A1792" s="107"/>
      <c r="B1792" s="112" t="s">
        <v>989</v>
      </c>
      <c r="C1792" s="113" t="s">
        <v>990</v>
      </c>
      <c r="D1792" s="112" t="s">
        <v>184</v>
      </c>
      <c r="E1792" s="157">
        <v>0.9</v>
      </c>
      <c r="F1792" s="114">
        <v>2.3379999999999996</v>
      </c>
      <c r="G1792" s="110"/>
      <c r="H1792" s="110">
        <f t="shared" ref="H1792:H1793" si="38">E1792*F1792</f>
        <v>2.1041999999999996</v>
      </c>
      <c r="I1792" s="110"/>
      <c r="J1792" s="110">
        <f t="shared" ref="J1792:J1793" si="39">G1792+H1792+I1792</f>
        <v>2.1041999999999996</v>
      </c>
    </row>
    <row r="1793" spans="1:10" ht="47.25" x14ac:dyDescent="0.25">
      <c r="A1793" s="107"/>
      <c r="B1793" s="112" t="s">
        <v>991</v>
      </c>
      <c r="C1793" s="113" t="s">
        <v>992</v>
      </c>
      <c r="D1793" s="112" t="s">
        <v>181</v>
      </c>
      <c r="E1793" s="157">
        <v>570.4</v>
      </c>
      <c r="F1793" s="114">
        <v>4.3399999999999994E-2</v>
      </c>
      <c r="G1793" s="110"/>
      <c r="H1793" s="110">
        <f t="shared" si="38"/>
        <v>24.755359999999996</v>
      </c>
      <c r="I1793" s="110"/>
      <c r="J1793" s="110">
        <f t="shared" si="39"/>
        <v>24.755359999999996</v>
      </c>
    </row>
    <row r="1794" spans="1:10" x14ac:dyDescent="0.25">
      <c r="A1794" s="107"/>
      <c r="B1794" s="112" t="s">
        <v>996</v>
      </c>
      <c r="C1794" s="113" t="s">
        <v>997</v>
      </c>
      <c r="D1794" s="112" t="s">
        <v>998</v>
      </c>
      <c r="E1794" s="157">
        <v>17.55</v>
      </c>
      <c r="F1794" s="114">
        <v>4.29</v>
      </c>
      <c r="G1794" s="110"/>
      <c r="H1794" s="110">
        <f t="shared" ref="H1794" si="40">E1794*F1794</f>
        <v>75.289500000000004</v>
      </c>
      <c r="I1794" s="110"/>
      <c r="J1794" s="110">
        <f t="shared" ref="J1794" si="41">G1794+H1794+I1794</f>
        <v>75.289500000000004</v>
      </c>
    </row>
    <row r="1795" spans="1:10" x14ac:dyDescent="0.25">
      <c r="A1795" s="107"/>
      <c r="B1795" s="108" t="s">
        <v>965</v>
      </c>
      <c r="C1795" s="109" t="s">
        <v>966</v>
      </c>
      <c r="D1795" s="108" t="s">
        <v>154</v>
      </c>
      <c r="E1795" s="123">
        <v>12.69</v>
      </c>
      <c r="F1795" s="111">
        <v>0.56700000000000006</v>
      </c>
      <c r="G1795" s="110">
        <f t="shared" ref="G1795" si="42">E1795*F1795</f>
        <v>7.1952300000000005</v>
      </c>
      <c r="H1795" s="110"/>
      <c r="I1795" s="110"/>
      <c r="J1795" s="110">
        <f t="shared" si="37"/>
        <v>7.1952300000000005</v>
      </c>
    </row>
    <row r="1796" spans="1:10" x14ac:dyDescent="0.25">
      <c r="A1796" s="107"/>
      <c r="B1796" s="108" t="s">
        <v>967</v>
      </c>
      <c r="C1796" s="109" t="s">
        <v>968</v>
      </c>
      <c r="D1796" s="108" t="s">
        <v>154</v>
      </c>
      <c r="E1796" s="123">
        <v>9.98</v>
      </c>
      <c r="F1796" s="111">
        <v>0.1134</v>
      </c>
      <c r="G1796" s="110">
        <f>E1796*F1796</f>
        <v>1.131732</v>
      </c>
      <c r="H1796" s="110"/>
      <c r="I1796" s="110"/>
      <c r="J1796" s="110">
        <f t="shared" si="37"/>
        <v>1.131732</v>
      </c>
    </row>
    <row r="1797" spans="1:10" x14ac:dyDescent="0.25">
      <c r="A1797" s="107"/>
      <c r="B1797" s="108" t="s">
        <v>975</v>
      </c>
      <c r="C1797" s="109" t="s">
        <v>976</v>
      </c>
      <c r="D1797" s="108" t="s">
        <v>154</v>
      </c>
      <c r="E1797" s="122">
        <v>12.69</v>
      </c>
      <c r="F1797" s="111">
        <v>0.65407999999999999</v>
      </c>
      <c r="G1797" s="110">
        <f t="shared" ref="G1797" si="43">E1797*F1797</f>
        <v>8.3002751999999997</v>
      </c>
      <c r="H1797" s="110"/>
      <c r="I1797" s="110"/>
      <c r="J1797" s="110">
        <f t="shared" si="37"/>
        <v>8.3002751999999997</v>
      </c>
    </row>
    <row r="1798" spans="1:10" x14ac:dyDescent="0.25">
      <c r="A1798" s="107"/>
      <c r="B1798" s="108" t="s">
        <v>977</v>
      </c>
      <c r="C1798" s="109" t="s">
        <v>978</v>
      </c>
      <c r="D1798" s="108" t="s">
        <v>154</v>
      </c>
      <c r="E1798" s="122">
        <v>8.84</v>
      </c>
      <c r="F1798" s="111">
        <v>0.10695999999999999</v>
      </c>
      <c r="G1798" s="110">
        <f>E1798*F1798</f>
        <v>0.94552639999999988</v>
      </c>
      <c r="H1798" s="110"/>
      <c r="I1798" s="110"/>
      <c r="J1798" s="110">
        <f t="shared" si="37"/>
        <v>0.94552639999999988</v>
      </c>
    </row>
    <row r="1799" spans="1:10" ht="31.5" x14ac:dyDescent="0.25">
      <c r="A1799" s="107"/>
      <c r="B1799" s="108" t="s">
        <v>985</v>
      </c>
      <c r="C1799" s="109" t="s">
        <v>986</v>
      </c>
      <c r="D1799" s="108" t="s">
        <v>154</v>
      </c>
      <c r="E1799" s="122">
        <v>10.050000000000001</v>
      </c>
      <c r="F1799" s="111">
        <v>0.10220000000000001</v>
      </c>
      <c r="G1799" s="110">
        <f t="shared" ref="G1799:G1801" si="44">E1799*F1799</f>
        <v>1.0271100000000002</v>
      </c>
      <c r="H1799" s="110"/>
      <c r="I1799" s="110"/>
      <c r="J1799" s="110">
        <f t="shared" si="37"/>
        <v>1.0271100000000002</v>
      </c>
    </row>
    <row r="1800" spans="1:10" x14ac:dyDescent="0.25">
      <c r="A1800" s="107"/>
      <c r="B1800" s="108" t="s">
        <v>993</v>
      </c>
      <c r="C1800" s="109" t="s">
        <v>994</v>
      </c>
      <c r="D1800" s="108" t="s">
        <v>154</v>
      </c>
      <c r="E1800" s="122">
        <v>12.69</v>
      </c>
      <c r="F1800" s="111">
        <v>1.69</v>
      </c>
      <c r="G1800" s="110">
        <f t="shared" si="44"/>
        <v>21.446099999999998</v>
      </c>
      <c r="H1800" s="110"/>
      <c r="I1800" s="110"/>
      <c r="J1800" s="110">
        <f t="shared" si="37"/>
        <v>21.446099999999998</v>
      </c>
    </row>
    <row r="1801" spans="1:10" x14ac:dyDescent="0.25">
      <c r="A1801" s="107"/>
      <c r="B1801" s="108" t="s">
        <v>160</v>
      </c>
      <c r="C1801" s="109" t="s">
        <v>161</v>
      </c>
      <c r="D1801" s="108" t="s">
        <v>154</v>
      </c>
      <c r="E1801" s="122">
        <v>9.18</v>
      </c>
      <c r="F1801" s="111">
        <v>0.624</v>
      </c>
      <c r="G1801" s="110">
        <f t="shared" si="44"/>
        <v>5.7283200000000001</v>
      </c>
      <c r="H1801" s="110"/>
      <c r="I1801" s="110"/>
      <c r="J1801" s="110">
        <f t="shared" si="37"/>
        <v>5.7283200000000001</v>
      </c>
    </row>
    <row r="1802" spans="1:10" x14ac:dyDescent="0.25">
      <c r="A1802" s="107"/>
      <c r="B1802" s="108" t="s">
        <v>164</v>
      </c>
      <c r="C1802" s="109" t="s">
        <v>165</v>
      </c>
      <c r="D1802" s="108" t="s">
        <v>154</v>
      </c>
      <c r="E1802" s="122">
        <v>12.69</v>
      </c>
      <c r="F1802" s="111">
        <v>20.025600000000001</v>
      </c>
      <c r="G1802" s="110">
        <f t="shared" ref="G1802" si="45">E1802*F1802</f>
        <v>254.124864</v>
      </c>
      <c r="H1802" s="110"/>
      <c r="I1802" s="110"/>
      <c r="J1802" s="110">
        <f t="shared" si="37"/>
        <v>254.124864</v>
      </c>
    </row>
    <row r="1803" spans="1:10" x14ac:dyDescent="0.25">
      <c r="A1803" s="107"/>
      <c r="B1803" s="108" t="s">
        <v>160</v>
      </c>
      <c r="C1803" s="109" t="s">
        <v>161</v>
      </c>
      <c r="D1803" s="108" t="s">
        <v>154</v>
      </c>
      <c r="E1803" s="122">
        <v>9.18</v>
      </c>
      <c r="F1803" s="111">
        <v>18.613900000000001</v>
      </c>
      <c r="G1803" s="110">
        <f>E1803*F1803</f>
        <v>170.87560200000001</v>
      </c>
      <c r="H1803" s="110"/>
      <c r="I1803" s="110"/>
      <c r="J1803" s="110">
        <f t="shared" si="37"/>
        <v>170.87560200000001</v>
      </c>
    </row>
    <row r="1804" spans="1:10" x14ac:dyDescent="0.25">
      <c r="A1804" s="107"/>
      <c r="B1804" s="108"/>
      <c r="C1804" s="109" t="s">
        <v>155</v>
      </c>
      <c r="D1804" s="108"/>
      <c r="E1804" s="110">
        <v>0</v>
      </c>
      <c r="F1804" s="111">
        <v>1.6535</v>
      </c>
      <c r="G1804" s="110">
        <f>SUM(G1795:G1803)*F1804</f>
        <v>778.42606499859994</v>
      </c>
      <c r="H1804" s="110"/>
      <c r="I1804" s="110"/>
      <c r="J1804" s="110">
        <v>0</v>
      </c>
    </row>
    <row r="1805" spans="1:10" x14ac:dyDescent="0.25">
      <c r="A1805" s="107"/>
      <c r="B1805" s="108"/>
      <c r="C1805" s="109" t="s">
        <v>156</v>
      </c>
      <c r="D1805" s="108"/>
      <c r="E1805" s="110">
        <v>0</v>
      </c>
      <c r="F1805" s="111">
        <v>0.68989999999999996</v>
      </c>
      <c r="G1805" s="110">
        <v>0</v>
      </c>
      <c r="H1805" s="110"/>
      <c r="I1805" s="110"/>
      <c r="J1805" s="110">
        <v>0</v>
      </c>
    </row>
    <row r="1806" spans="1:10" x14ac:dyDescent="0.25">
      <c r="A1806" s="107"/>
      <c r="B1806" s="108"/>
      <c r="C1806" s="109" t="s">
        <v>157</v>
      </c>
      <c r="D1806" s="108"/>
      <c r="E1806" s="110"/>
      <c r="F1806" s="111"/>
      <c r="G1806" s="110">
        <f>SUM(G1773:G1805)</f>
        <v>1249.2008245985999</v>
      </c>
      <c r="H1806" s="110">
        <f t="shared" ref="H1806:I1806" si="46">SUM(H1773:H1805)</f>
        <v>819.65473569999995</v>
      </c>
      <c r="I1806" s="110">
        <f t="shared" si="46"/>
        <v>2.2680531999999998</v>
      </c>
      <c r="J1806" s="110">
        <f t="shared" ref="J1806:J1808" si="47">G1806+H1806+I1806</f>
        <v>2071.1236134985998</v>
      </c>
    </row>
    <row r="1807" spans="1:10" x14ac:dyDescent="0.25">
      <c r="A1807" s="107"/>
      <c r="B1807" s="108"/>
      <c r="C1807" s="109" t="s">
        <v>158</v>
      </c>
      <c r="D1807" s="108"/>
      <c r="E1807" s="110"/>
      <c r="F1807" s="111"/>
      <c r="G1807" s="110">
        <f>G1806*0.305</f>
        <v>381.00625150257292</v>
      </c>
      <c r="H1807" s="110">
        <f>H1806*0.305</f>
        <v>249.99469438849997</v>
      </c>
      <c r="I1807" s="110">
        <f>I1806*0.305</f>
        <v>0.69175622599999986</v>
      </c>
      <c r="J1807" s="110">
        <f t="shared" si="47"/>
        <v>631.69270211707294</v>
      </c>
    </row>
    <row r="1808" spans="1:10" x14ac:dyDescent="0.25">
      <c r="A1808" s="107"/>
      <c r="B1808" s="108"/>
      <c r="C1808" s="109" t="s">
        <v>159</v>
      </c>
      <c r="D1808" s="108"/>
      <c r="E1808" s="110"/>
      <c r="F1808" s="111"/>
      <c r="G1808" s="110">
        <f>SUM(G1806:G1807)</f>
        <v>1630.2070761011728</v>
      </c>
      <c r="H1808" s="110">
        <f t="shared" ref="H1808:I1808" si="48">SUM(H1806:H1807)</f>
        <v>1069.6494300884999</v>
      </c>
      <c r="I1808" s="110">
        <f t="shared" si="48"/>
        <v>2.9598094259999996</v>
      </c>
      <c r="J1808" s="110">
        <f t="shared" si="47"/>
        <v>2702.8163156156725</v>
      </c>
    </row>
    <row r="1809" spans="1:10" x14ac:dyDescent="0.25">
      <c r="A1809" s="107"/>
      <c r="B1809" s="108"/>
      <c r="C1809" s="109"/>
      <c r="D1809" s="108"/>
      <c r="E1809" s="110"/>
      <c r="F1809" s="111"/>
      <c r="G1809" s="110"/>
      <c r="H1809" s="110"/>
      <c r="I1809" s="110"/>
      <c r="J1809" s="110"/>
    </row>
    <row r="1810" spans="1:10" x14ac:dyDescent="0.25">
      <c r="A1810" s="84"/>
      <c r="B1810" s="85"/>
      <c r="C1810" s="86" t="s">
        <v>999</v>
      </c>
      <c r="D1810" s="87" t="s">
        <v>178</v>
      </c>
      <c r="E1810" s="88"/>
      <c r="F1810" s="89"/>
      <c r="G1810" s="88"/>
      <c r="H1810" s="88"/>
      <c r="I1810" s="88"/>
      <c r="J1810" s="88"/>
    </row>
    <row r="1811" spans="1:10" ht="31.5" x14ac:dyDescent="0.25">
      <c r="A1811" s="90"/>
      <c r="B1811" s="91">
        <v>4276</v>
      </c>
      <c r="C1811" s="92" t="s">
        <v>1000</v>
      </c>
      <c r="D1811" s="91" t="s">
        <v>178</v>
      </c>
      <c r="E1811" s="124">
        <v>180.97</v>
      </c>
      <c r="F1811" s="131">
        <v>1</v>
      </c>
      <c r="G1811" s="94"/>
      <c r="H1811" s="94">
        <f t="shared" ref="H1811" si="49">E1811*F1811</f>
        <v>180.97</v>
      </c>
      <c r="I1811" s="94"/>
      <c r="J1811" s="94">
        <f t="shared" ref="J1811" si="50">G1811+H1811+I1811</f>
        <v>180.97</v>
      </c>
    </row>
    <row r="1812" spans="1:10" x14ac:dyDescent="0.25">
      <c r="A1812" s="90"/>
      <c r="B1812" s="91" t="s">
        <v>169</v>
      </c>
      <c r="C1812" s="92" t="s">
        <v>168</v>
      </c>
      <c r="D1812" s="91" t="s">
        <v>154</v>
      </c>
      <c r="E1812" s="124">
        <v>8.92</v>
      </c>
      <c r="F1812" s="97">
        <v>0.5</v>
      </c>
      <c r="G1812" s="94">
        <f>E1812*F1812</f>
        <v>4.46</v>
      </c>
      <c r="H1812" s="94"/>
      <c r="I1812" s="94"/>
      <c r="J1812" s="94">
        <f>G1812+H1812+I1812</f>
        <v>4.46</v>
      </c>
    </row>
    <row r="1813" spans="1:10" x14ac:dyDescent="0.25">
      <c r="A1813" s="90"/>
      <c r="B1813" s="95" t="s">
        <v>162</v>
      </c>
      <c r="C1813" s="96" t="s">
        <v>163</v>
      </c>
      <c r="D1813" s="95" t="s">
        <v>154</v>
      </c>
      <c r="E1813" s="125">
        <v>12.69</v>
      </c>
      <c r="F1813" s="97">
        <v>1</v>
      </c>
      <c r="G1813" s="94">
        <f>E1813*F1813</f>
        <v>12.69</v>
      </c>
      <c r="H1813" s="94"/>
      <c r="I1813" s="94"/>
      <c r="J1813" s="94">
        <f>G1813+H1813+I1813</f>
        <v>12.69</v>
      </c>
    </row>
    <row r="1814" spans="1:10" x14ac:dyDescent="0.25">
      <c r="A1814" s="90"/>
      <c r="B1814" s="95"/>
      <c r="C1814" s="96" t="s">
        <v>155</v>
      </c>
      <c r="D1814" s="95"/>
      <c r="E1814" s="94">
        <v>0</v>
      </c>
      <c r="F1814" s="97">
        <v>1.6535</v>
      </c>
      <c r="G1814" s="94">
        <f>SUM(G1812:G1813)*F1814</f>
        <v>28.357524999999995</v>
      </c>
      <c r="H1814" s="94"/>
      <c r="I1814" s="94"/>
      <c r="J1814" s="94">
        <v>0</v>
      </c>
    </row>
    <row r="1815" spans="1:10" x14ac:dyDescent="0.25">
      <c r="A1815" s="90"/>
      <c r="B1815" s="95"/>
      <c r="C1815" s="96" t="s">
        <v>156</v>
      </c>
      <c r="D1815" s="95"/>
      <c r="E1815" s="94">
        <v>0</v>
      </c>
      <c r="F1815" s="97">
        <v>0.68989999999999996</v>
      </c>
      <c r="G1815" s="94">
        <v>0</v>
      </c>
      <c r="H1815" s="94"/>
      <c r="I1815" s="94"/>
      <c r="J1815" s="94">
        <v>0</v>
      </c>
    </row>
    <row r="1816" spans="1:10" x14ac:dyDescent="0.25">
      <c r="A1816" s="90"/>
      <c r="B1816" s="95"/>
      <c r="C1816" s="96" t="s">
        <v>157</v>
      </c>
      <c r="D1816" s="95"/>
      <c r="E1816" s="94"/>
      <c r="F1816" s="97"/>
      <c r="G1816" s="94">
        <f>SUM(G1811:G1815)</f>
        <v>45.507524999999994</v>
      </c>
      <c r="H1816" s="94">
        <f>SUM(H1811:H1815)</f>
        <v>180.97</v>
      </c>
      <c r="I1816" s="94">
        <f>SUM(I1811:I1815)</f>
        <v>0</v>
      </c>
      <c r="J1816" s="94">
        <f>G1816+H1816+I1816</f>
        <v>226.47752499999999</v>
      </c>
    </row>
    <row r="1817" spans="1:10" x14ac:dyDescent="0.25">
      <c r="A1817" s="90"/>
      <c r="B1817" s="95"/>
      <c r="C1817" s="96" t="s">
        <v>158</v>
      </c>
      <c r="D1817" s="95"/>
      <c r="E1817" s="94"/>
      <c r="F1817" s="97"/>
      <c r="G1817" s="94">
        <f>G1816*0.305</f>
        <v>13.879795124999998</v>
      </c>
      <c r="H1817" s="94">
        <f>H1816*0.305</f>
        <v>55.19585</v>
      </c>
      <c r="I1817" s="94">
        <f>I1816*0.305</f>
        <v>0</v>
      </c>
      <c r="J1817" s="94">
        <f>G1817+H1817+I1817</f>
        <v>69.075645124999994</v>
      </c>
    </row>
    <row r="1818" spans="1:10" x14ac:dyDescent="0.25">
      <c r="A1818" s="90"/>
      <c r="B1818" s="95"/>
      <c r="C1818" s="96" t="s">
        <v>159</v>
      </c>
      <c r="D1818" s="95"/>
      <c r="E1818" s="94"/>
      <c r="F1818" s="97"/>
      <c r="G1818" s="94">
        <f>SUM(G1816:G1817)</f>
        <v>59.387320124999988</v>
      </c>
      <c r="H1818" s="94">
        <f>SUM(H1816:H1817)</f>
        <v>236.16585000000001</v>
      </c>
      <c r="I1818" s="94">
        <f>SUM(I1816:I1817)</f>
        <v>0</v>
      </c>
      <c r="J1818" s="94">
        <f>G1818+H1818+I1818</f>
        <v>295.55317012500001</v>
      </c>
    </row>
    <row r="1819" spans="1:10" x14ac:dyDescent="0.25">
      <c r="A1819" s="107"/>
      <c r="B1819" s="95"/>
      <c r="C1819" s="96"/>
      <c r="D1819" s="95"/>
      <c r="E1819" s="94"/>
      <c r="F1819" s="97"/>
      <c r="G1819" s="94"/>
      <c r="H1819" s="94"/>
      <c r="I1819" s="94"/>
      <c r="J1819" s="94"/>
    </row>
    <row r="1820" spans="1:10" x14ac:dyDescent="0.25">
      <c r="A1820" s="84"/>
      <c r="B1820" s="85"/>
      <c r="C1820" s="86" t="s">
        <v>1001</v>
      </c>
      <c r="D1820" s="87" t="s">
        <v>178</v>
      </c>
      <c r="E1820" s="88"/>
      <c r="F1820" s="89"/>
      <c r="G1820" s="88"/>
      <c r="H1820" s="88"/>
      <c r="I1820" s="88"/>
      <c r="J1820" s="88"/>
    </row>
    <row r="1821" spans="1:10" ht="47.25" x14ac:dyDescent="0.25">
      <c r="A1821" s="90"/>
      <c r="B1821" s="91">
        <v>4274</v>
      </c>
      <c r="C1821" s="92" t="s">
        <v>1002</v>
      </c>
      <c r="D1821" s="91" t="s">
        <v>178</v>
      </c>
      <c r="E1821" s="124">
        <v>69.709999999999994</v>
      </c>
      <c r="F1821" s="131">
        <v>1</v>
      </c>
      <c r="G1821" s="94"/>
      <c r="H1821" s="94">
        <f t="shared" ref="H1821" si="51">E1821*F1821</f>
        <v>69.709999999999994</v>
      </c>
      <c r="I1821" s="94"/>
      <c r="J1821" s="94">
        <f t="shared" ref="J1821" si="52">G1821+H1821+I1821</f>
        <v>69.709999999999994</v>
      </c>
    </row>
    <row r="1822" spans="1:10" x14ac:dyDescent="0.25">
      <c r="A1822" s="90"/>
      <c r="B1822" s="91" t="s">
        <v>169</v>
      </c>
      <c r="C1822" s="92" t="s">
        <v>168</v>
      </c>
      <c r="D1822" s="91" t="s">
        <v>154</v>
      </c>
      <c r="E1822" s="124">
        <v>8.92</v>
      </c>
      <c r="F1822" s="97">
        <v>1.5</v>
      </c>
      <c r="G1822" s="94">
        <f>E1822*F1822</f>
        <v>13.379999999999999</v>
      </c>
      <c r="H1822" s="94"/>
      <c r="I1822" s="94"/>
      <c r="J1822" s="94">
        <f>G1822+H1822+I1822</f>
        <v>13.379999999999999</v>
      </c>
    </row>
    <row r="1823" spans="1:10" x14ac:dyDescent="0.25">
      <c r="A1823" s="90"/>
      <c r="B1823" s="95" t="s">
        <v>162</v>
      </c>
      <c r="C1823" s="96" t="s">
        <v>163</v>
      </c>
      <c r="D1823" s="95" t="s">
        <v>154</v>
      </c>
      <c r="E1823" s="125">
        <v>12.69</v>
      </c>
      <c r="F1823" s="97">
        <v>1.5</v>
      </c>
      <c r="G1823" s="94">
        <f>E1823*F1823</f>
        <v>19.035</v>
      </c>
      <c r="H1823" s="94"/>
      <c r="I1823" s="94"/>
      <c r="J1823" s="94">
        <f>G1823+H1823+I1823</f>
        <v>19.035</v>
      </c>
    </row>
    <row r="1824" spans="1:10" x14ac:dyDescent="0.25">
      <c r="A1824" s="90"/>
      <c r="B1824" s="95"/>
      <c r="C1824" s="96" t="s">
        <v>155</v>
      </c>
      <c r="D1824" s="95"/>
      <c r="E1824" s="94">
        <v>0</v>
      </c>
      <c r="F1824" s="97">
        <v>1.6535</v>
      </c>
      <c r="G1824" s="94">
        <f>SUM(G1822:G1823)*F1824</f>
        <v>53.598202499999999</v>
      </c>
      <c r="H1824" s="94"/>
      <c r="I1824" s="94"/>
      <c r="J1824" s="94">
        <v>0</v>
      </c>
    </row>
    <row r="1825" spans="1:10" x14ac:dyDescent="0.25">
      <c r="A1825" s="90"/>
      <c r="B1825" s="95"/>
      <c r="C1825" s="96" t="s">
        <v>156</v>
      </c>
      <c r="D1825" s="95"/>
      <c r="E1825" s="94">
        <v>0</v>
      </c>
      <c r="F1825" s="97">
        <v>0.68989999999999996</v>
      </c>
      <c r="G1825" s="94">
        <v>0</v>
      </c>
      <c r="H1825" s="94"/>
      <c r="I1825" s="94"/>
      <c r="J1825" s="94">
        <v>0</v>
      </c>
    </row>
    <row r="1826" spans="1:10" x14ac:dyDescent="0.25">
      <c r="A1826" s="90"/>
      <c r="B1826" s="95"/>
      <c r="C1826" s="96" t="s">
        <v>157</v>
      </c>
      <c r="D1826" s="95"/>
      <c r="E1826" s="94"/>
      <c r="F1826" s="97"/>
      <c r="G1826" s="94">
        <f>SUM(G1821:G1825)</f>
        <v>86.013202500000006</v>
      </c>
      <c r="H1826" s="94">
        <f>SUM(H1821:H1825)</f>
        <v>69.709999999999994</v>
      </c>
      <c r="I1826" s="94">
        <f>SUM(I1821:I1825)</f>
        <v>0</v>
      </c>
      <c r="J1826" s="94">
        <f>G1826+H1826+I1826</f>
        <v>155.72320250000001</v>
      </c>
    </row>
    <row r="1827" spans="1:10" x14ac:dyDescent="0.25">
      <c r="A1827" s="90"/>
      <c r="B1827" s="95"/>
      <c r="C1827" s="96" t="s">
        <v>158</v>
      </c>
      <c r="D1827" s="95"/>
      <c r="E1827" s="94"/>
      <c r="F1827" s="97"/>
      <c r="G1827" s="94">
        <f>G1826*0.305</f>
        <v>26.234026762500001</v>
      </c>
      <c r="H1827" s="94">
        <f>H1826*0.305</f>
        <v>21.261549999999996</v>
      </c>
      <c r="I1827" s="94">
        <f>I1826*0.305</f>
        <v>0</v>
      </c>
      <c r="J1827" s="94">
        <f>G1827+H1827+I1827</f>
        <v>47.495576762499994</v>
      </c>
    </row>
    <row r="1828" spans="1:10" x14ac:dyDescent="0.25">
      <c r="A1828" s="90"/>
      <c r="B1828" s="95"/>
      <c r="C1828" s="96" t="s">
        <v>159</v>
      </c>
      <c r="D1828" s="95"/>
      <c r="E1828" s="94"/>
      <c r="F1828" s="97"/>
      <c r="G1828" s="94">
        <f>SUM(G1826:G1827)</f>
        <v>112.24722926250001</v>
      </c>
      <c r="H1828" s="94">
        <f>SUM(H1826:H1827)</f>
        <v>90.971549999999993</v>
      </c>
      <c r="I1828" s="94">
        <f>SUM(I1826:I1827)</f>
        <v>0</v>
      </c>
      <c r="J1828" s="94">
        <f>G1828+H1828+I1828</f>
        <v>203.21877926249999</v>
      </c>
    </row>
    <row r="1829" spans="1:10" x14ac:dyDescent="0.25">
      <c r="A1829" s="107"/>
      <c r="B1829" s="95"/>
      <c r="C1829" s="96"/>
      <c r="D1829" s="95"/>
      <c r="E1829" s="94"/>
      <c r="F1829" s="97"/>
      <c r="G1829" s="94"/>
      <c r="H1829" s="94"/>
      <c r="I1829" s="94"/>
      <c r="J1829" s="94"/>
    </row>
    <row r="1830" spans="1:10" x14ac:dyDescent="0.25">
      <c r="A1830" s="84"/>
      <c r="B1830" s="85"/>
      <c r="C1830" s="86" t="s">
        <v>1003</v>
      </c>
      <c r="D1830" s="87" t="s">
        <v>178</v>
      </c>
      <c r="E1830" s="88"/>
      <c r="F1830" s="89"/>
      <c r="G1830" s="88"/>
      <c r="H1830" s="88"/>
      <c r="I1830" s="88"/>
      <c r="J1830" s="88"/>
    </row>
    <row r="1831" spans="1:10" x14ac:dyDescent="0.25">
      <c r="A1831" s="90"/>
      <c r="B1831" s="91" t="s">
        <v>1005</v>
      </c>
      <c r="C1831" s="92" t="s">
        <v>1003</v>
      </c>
      <c r="D1831" s="91" t="s">
        <v>178</v>
      </c>
      <c r="E1831" s="124">
        <v>5</v>
      </c>
      <c r="F1831" s="131">
        <v>1</v>
      </c>
      <c r="G1831" s="94"/>
      <c r="H1831" s="94">
        <f t="shared" ref="H1831" si="53">E1831*F1831</f>
        <v>5</v>
      </c>
      <c r="I1831" s="94"/>
      <c r="J1831" s="94">
        <f t="shared" ref="J1831" si="54">G1831+H1831+I1831</f>
        <v>5</v>
      </c>
    </row>
    <row r="1832" spans="1:10" x14ac:dyDescent="0.25">
      <c r="A1832" s="90"/>
      <c r="B1832" s="91" t="s">
        <v>169</v>
      </c>
      <c r="C1832" s="92" t="s">
        <v>168</v>
      </c>
      <c r="D1832" s="91" t="s">
        <v>154</v>
      </c>
      <c r="E1832" s="124">
        <v>8.92</v>
      </c>
      <c r="F1832" s="97">
        <v>0.03</v>
      </c>
      <c r="G1832" s="94">
        <f>E1832*F1832</f>
        <v>0.2676</v>
      </c>
      <c r="H1832" s="94"/>
      <c r="I1832" s="94"/>
      <c r="J1832" s="94">
        <f>G1832+H1832+I1832</f>
        <v>0.2676</v>
      </c>
    </row>
    <row r="1833" spans="1:10" x14ac:dyDescent="0.25">
      <c r="A1833" s="90"/>
      <c r="B1833" s="95" t="s">
        <v>162</v>
      </c>
      <c r="C1833" s="96" t="s">
        <v>163</v>
      </c>
      <c r="D1833" s="95" t="s">
        <v>154</v>
      </c>
      <c r="E1833" s="125">
        <v>12.69</v>
      </c>
      <c r="F1833" s="97">
        <v>0.06</v>
      </c>
      <c r="G1833" s="94">
        <f>E1833*F1833</f>
        <v>0.76139999999999997</v>
      </c>
      <c r="H1833" s="94"/>
      <c r="I1833" s="94"/>
      <c r="J1833" s="94">
        <f>G1833+H1833+I1833</f>
        <v>0.76139999999999997</v>
      </c>
    </row>
    <row r="1834" spans="1:10" x14ac:dyDescent="0.25">
      <c r="A1834" s="90"/>
      <c r="B1834" s="95"/>
      <c r="C1834" s="96" t="s">
        <v>155</v>
      </c>
      <c r="D1834" s="95"/>
      <c r="E1834" s="94">
        <v>0</v>
      </c>
      <c r="F1834" s="97">
        <v>1.6535</v>
      </c>
      <c r="G1834" s="94">
        <f>SUM(G1832:G1833)*F1834</f>
        <v>1.7014514999999999</v>
      </c>
      <c r="H1834" s="94"/>
      <c r="I1834" s="94"/>
      <c r="J1834" s="94">
        <v>0</v>
      </c>
    </row>
    <row r="1835" spans="1:10" x14ac:dyDescent="0.25">
      <c r="A1835" s="90"/>
      <c r="B1835" s="95"/>
      <c r="C1835" s="96" t="s">
        <v>156</v>
      </c>
      <c r="D1835" s="95"/>
      <c r="E1835" s="94">
        <v>0</v>
      </c>
      <c r="F1835" s="97">
        <v>0.68989999999999996</v>
      </c>
      <c r="G1835" s="94">
        <v>0</v>
      </c>
      <c r="H1835" s="94"/>
      <c r="I1835" s="94"/>
      <c r="J1835" s="94">
        <v>0</v>
      </c>
    </row>
    <row r="1836" spans="1:10" x14ac:dyDescent="0.25">
      <c r="A1836" s="90"/>
      <c r="B1836" s="95"/>
      <c r="C1836" s="96" t="s">
        <v>157</v>
      </c>
      <c r="D1836" s="95"/>
      <c r="E1836" s="94"/>
      <c r="F1836" s="97"/>
      <c r="G1836" s="94">
        <f>SUM(G1831:G1835)</f>
        <v>2.7304515</v>
      </c>
      <c r="H1836" s="94">
        <f>SUM(H1831:H1835)</f>
        <v>5</v>
      </c>
      <c r="I1836" s="94">
        <f>SUM(I1831:I1835)</f>
        <v>0</v>
      </c>
      <c r="J1836" s="94">
        <f>G1836+H1836+I1836</f>
        <v>7.7304515</v>
      </c>
    </row>
    <row r="1837" spans="1:10" x14ac:dyDescent="0.25">
      <c r="A1837" s="90"/>
      <c r="B1837" s="95"/>
      <c r="C1837" s="96" t="s">
        <v>158</v>
      </c>
      <c r="D1837" s="95"/>
      <c r="E1837" s="94"/>
      <c r="F1837" s="97"/>
      <c r="G1837" s="94">
        <f>G1836*0.305</f>
        <v>0.83278770749999997</v>
      </c>
      <c r="H1837" s="94">
        <f>H1836*0.305</f>
        <v>1.5249999999999999</v>
      </c>
      <c r="I1837" s="94">
        <f>I1836*0.305</f>
        <v>0</v>
      </c>
      <c r="J1837" s="94">
        <f>G1837+H1837+I1837</f>
        <v>2.3577877075</v>
      </c>
    </row>
    <row r="1838" spans="1:10" x14ac:dyDescent="0.25">
      <c r="A1838" s="90"/>
      <c r="B1838" s="95"/>
      <c r="C1838" s="96" t="s">
        <v>159</v>
      </c>
      <c r="D1838" s="95"/>
      <c r="E1838" s="94"/>
      <c r="F1838" s="97"/>
      <c r="G1838" s="94">
        <f>SUM(G1836:G1837)</f>
        <v>3.5632392075000001</v>
      </c>
      <c r="H1838" s="94">
        <f>SUM(H1836:H1837)</f>
        <v>6.5250000000000004</v>
      </c>
      <c r="I1838" s="94">
        <f>SUM(I1836:I1837)</f>
        <v>0</v>
      </c>
      <c r="J1838" s="94">
        <f>G1838+H1838+I1838</f>
        <v>10.088239207500001</v>
      </c>
    </row>
    <row r="1839" spans="1:10" x14ac:dyDescent="0.25">
      <c r="A1839" s="107"/>
      <c r="B1839" s="95"/>
      <c r="C1839" s="96"/>
      <c r="D1839" s="95"/>
      <c r="E1839" s="94"/>
      <c r="F1839" s="97"/>
      <c r="G1839" s="94"/>
      <c r="H1839" s="94"/>
      <c r="I1839" s="94"/>
      <c r="J1839" s="94"/>
    </row>
    <row r="1840" spans="1:10" x14ac:dyDescent="0.25">
      <c r="A1840" s="84"/>
      <c r="B1840" s="85"/>
      <c r="C1840" s="86" t="s">
        <v>1004</v>
      </c>
      <c r="D1840" s="87" t="s">
        <v>178</v>
      </c>
      <c r="E1840" s="88"/>
      <c r="F1840" s="89"/>
      <c r="G1840" s="88"/>
      <c r="H1840" s="88"/>
      <c r="I1840" s="88"/>
      <c r="J1840" s="88"/>
    </row>
    <row r="1841" spans="1:10" x14ac:dyDescent="0.25">
      <c r="A1841" s="90"/>
      <c r="B1841" s="91" t="s">
        <v>1006</v>
      </c>
      <c r="C1841" s="92" t="s">
        <v>1004</v>
      </c>
      <c r="D1841" s="91" t="s">
        <v>178</v>
      </c>
      <c r="E1841" s="124">
        <v>4</v>
      </c>
      <c r="F1841" s="131">
        <v>1</v>
      </c>
      <c r="G1841" s="94"/>
      <c r="H1841" s="94">
        <f t="shared" ref="H1841" si="55">E1841*F1841</f>
        <v>4</v>
      </c>
      <c r="I1841" s="94"/>
      <c r="J1841" s="94">
        <f t="shared" ref="J1841" si="56">G1841+H1841+I1841</f>
        <v>4</v>
      </c>
    </row>
    <row r="1842" spans="1:10" x14ac:dyDescent="0.25">
      <c r="A1842" s="90"/>
      <c r="B1842" s="91" t="s">
        <v>169</v>
      </c>
      <c r="C1842" s="92" t="s">
        <v>168</v>
      </c>
      <c r="D1842" s="91" t="s">
        <v>154</v>
      </c>
      <c r="E1842" s="124">
        <v>8.92</v>
      </c>
      <c r="F1842" s="97">
        <v>0.03</v>
      </c>
      <c r="G1842" s="94">
        <f>E1842*F1842</f>
        <v>0.2676</v>
      </c>
      <c r="H1842" s="94"/>
      <c r="I1842" s="94"/>
      <c r="J1842" s="94">
        <f>G1842+H1842+I1842</f>
        <v>0.2676</v>
      </c>
    </row>
    <row r="1843" spans="1:10" x14ac:dyDescent="0.25">
      <c r="A1843" s="90"/>
      <c r="B1843" s="95" t="s">
        <v>162</v>
      </c>
      <c r="C1843" s="96" t="s">
        <v>163</v>
      </c>
      <c r="D1843" s="95" t="s">
        <v>154</v>
      </c>
      <c r="E1843" s="125">
        <v>12.69</v>
      </c>
      <c r="F1843" s="97">
        <v>0.06</v>
      </c>
      <c r="G1843" s="94">
        <f>E1843*F1843</f>
        <v>0.76139999999999997</v>
      </c>
      <c r="H1843" s="94"/>
      <c r="I1843" s="94"/>
      <c r="J1843" s="94">
        <f>G1843+H1843+I1843</f>
        <v>0.76139999999999997</v>
      </c>
    </row>
    <row r="1844" spans="1:10" x14ac:dyDescent="0.25">
      <c r="A1844" s="90"/>
      <c r="B1844" s="95"/>
      <c r="C1844" s="96" t="s">
        <v>155</v>
      </c>
      <c r="D1844" s="95"/>
      <c r="E1844" s="94">
        <v>0</v>
      </c>
      <c r="F1844" s="97">
        <v>1.6535</v>
      </c>
      <c r="G1844" s="94">
        <f>SUM(G1842:G1843)*F1844</f>
        <v>1.7014514999999999</v>
      </c>
      <c r="H1844" s="94"/>
      <c r="I1844" s="94"/>
      <c r="J1844" s="94">
        <v>0</v>
      </c>
    </row>
    <row r="1845" spans="1:10" x14ac:dyDescent="0.25">
      <c r="A1845" s="90"/>
      <c r="B1845" s="95"/>
      <c r="C1845" s="96" t="s">
        <v>156</v>
      </c>
      <c r="D1845" s="95"/>
      <c r="E1845" s="94">
        <v>0</v>
      </c>
      <c r="F1845" s="97">
        <v>0.68989999999999996</v>
      </c>
      <c r="G1845" s="94">
        <v>0</v>
      </c>
      <c r="H1845" s="94"/>
      <c r="I1845" s="94"/>
      <c r="J1845" s="94">
        <v>0</v>
      </c>
    </row>
    <row r="1846" spans="1:10" x14ac:dyDescent="0.25">
      <c r="A1846" s="90"/>
      <c r="B1846" s="95"/>
      <c r="C1846" s="96" t="s">
        <v>157</v>
      </c>
      <c r="D1846" s="95"/>
      <c r="E1846" s="94"/>
      <c r="F1846" s="97"/>
      <c r="G1846" s="94">
        <f>SUM(G1841:G1845)</f>
        <v>2.7304515</v>
      </c>
      <c r="H1846" s="94">
        <f>SUM(H1841:H1845)</f>
        <v>4</v>
      </c>
      <c r="I1846" s="94">
        <f>SUM(I1841:I1845)</f>
        <v>0</v>
      </c>
      <c r="J1846" s="94">
        <f>G1846+H1846+I1846</f>
        <v>6.7304515</v>
      </c>
    </row>
    <row r="1847" spans="1:10" x14ac:dyDescent="0.25">
      <c r="A1847" s="90"/>
      <c r="B1847" s="95"/>
      <c r="C1847" s="96" t="s">
        <v>158</v>
      </c>
      <c r="D1847" s="95"/>
      <c r="E1847" s="94"/>
      <c r="F1847" s="97"/>
      <c r="G1847" s="94">
        <f>G1846*0.305</f>
        <v>0.83278770749999997</v>
      </c>
      <c r="H1847" s="94">
        <f>H1846*0.305</f>
        <v>1.22</v>
      </c>
      <c r="I1847" s="94">
        <f>I1846*0.305</f>
        <v>0</v>
      </c>
      <c r="J1847" s="94">
        <f>G1847+H1847+I1847</f>
        <v>2.0527877074999998</v>
      </c>
    </row>
    <row r="1848" spans="1:10" x14ac:dyDescent="0.25">
      <c r="A1848" s="90"/>
      <c r="B1848" s="95"/>
      <c r="C1848" s="96" t="s">
        <v>159</v>
      </c>
      <c r="D1848" s="95"/>
      <c r="E1848" s="94"/>
      <c r="F1848" s="97"/>
      <c r="G1848" s="94">
        <f>SUM(G1846:G1847)</f>
        <v>3.5632392075000001</v>
      </c>
      <c r="H1848" s="94">
        <f>SUM(H1846:H1847)</f>
        <v>5.22</v>
      </c>
      <c r="I1848" s="94">
        <f>SUM(I1846:I1847)</f>
        <v>0</v>
      </c>
      <c r="J1848" s="94">
        <f>G1848+H1848+I1848</f>
        <v>8.7832392074999994</v>
      </c>
    </row>
    <row r="1849" spans="1:10" x14ac:dyDescent="0.25">
      <c r="A1849" s="107"/>
      <c r="B1849" s="95"/>
      <c r="C1849" s="96"/>
      <c r="D1849" s="95"/>
      <c r="E1849" s="94"/>
      <c r="F1849" s="97"/>
      <c r="G1849" s="94"/>
      <c r="H1849" s="94"/>
      <c r="I1849" s="94"/>
      <c r="J1849" s="94"/>
    </row>
    <row r="1850" spans="1:10" x14ac:dyDescent="0.25">
      <c r="A1850" s="84"/>
      <c r="B1850" s="85"/>
      <c r="C1850" s="86" t="s">
        <v>1007</v>
      </c>
      <c r="D1850" s="87" t="s">
        <v>178</v>
      </c>
      <c r="E1850" s="88"/>
      <c r="F1850" s="89"/>
      <c r="G1850" s="88"/>
      <c r="H1850" s="88"/>
      <c r="I1850" s="88"/>
      <c r="J1850" s="88"/>
    </row>
    <row r="1851" spans="1:10" x14ac:dyDescent="0.25">
      <c r="A1851" s="90"/>
      <c r="B1851" s="91" t="s">
        <v>1008</v>
      </c>
      <c r="C1851" s="92" t="s">
        <v>1007</v>
      </c>
      <c r="D1851" s="91" t="s">
        <v>178</v>
      </c>
      <c r="E1851" s="124">
        <v>45.92</v>
      </c>
      <c r="F1851" s="131">
        <v>1</v>
      </c>
      <c r="G1851" s="94"/>
      <c r="H1851" s="94">
        <f t="shared" ref="H1851" si="57">E1851*F1851</f>
        <v>45.92</v>
      </c>
      <c r="I1851" s="94"/>
      <c r="J1851" s="94">
        <f t="shared" ref="J1851" si="58">G1851+H1851+I1851</f>
        <v>45.92</v>
      </c>
    </row>
    <row r="1852" spans="1:10" x14ac:dyDescent="0.25">
      <c r="A1852" s="90"/>
      <c r="B1852" s="91" t="s">
        <v>169</v>
      </c>
      <c r="C1852" s="92" t="s">
        <v>168</v>
      </c>
      <c r="D1852" s="91" t="s">
        <v>154</v>
      </c>
      <c r="E1852" s="124">
        <v>8.92</v>
      </c>
      <c r="F1852" s="97">
        <v>0.5</v>
      </c>
      <c r="G1852" s="94">
        <f>E1852*F1852</f>
        <v>4.46</v>
      </c>
      <c r="H1852" s="94"/>
      <c r="I1852" s="94"/>
      <c r="J1852" s="94">
        <f>G1852+H1852+I1852</f>
        <v>4.46</v>
      </c>
    </row>
    <row r="1853" spans="1:10" x14ac:dyDescent="0.25">
      <c r="A1853" s="90"/>
      <c r="B1853" s="95" t="s">
        <v>162</v>
      </c>
      <c r="C1853" s="96" t="s">
        <v>163</v>
      </c>
      <c r="D1853" s="95" t="s">
        <v>154</v>
      </c>
      <c r="E1853" s="125">
        <v>12.69</v>
      </c>
      <c r="F1853" s="97">
        <v>1</v>
      </c>
      <c r="G1853" s="94">
        <f>E1853*F1853</f>
        <v>12.69</v>
      </c>
      <c r="H1853" s="94"/>
      <c r="I1853" s="94"/>
      <c r="J1853" s="94">
        <f>G1853+H1853+I1853</f>
        <v>12.69</v>
      </c>
    </row>
    <row r="1854" spans="1:10" x14ac:dyDescent="0.25">
      <c r="A1854" s="90"/>
      <c r="B1854" s="95"/>
      <c r="C1854" s="96" t="s">
        <v>155</v>
      </c>
      <c r="D1854" s="95"/>
      <c r="E1854" s="94">
        <v>0</v>
      </c>
      <c r="F1854" s="97">
        <v>1.6535</v>
      </c>
      <c r="G1854" s="94">
        <f>SUM(G1852:G1853)*F1854</f>
        <v>28.357524999999995</v>
      </c>
      <c r="H1854" s="94"/>
      <c r="I1854" s="94"/>
      <c r="J1854" s="94">
        <v>0</v>
      </c>
    </row>
    <row r="1855" spans="1:10" x14ac:dyDescent="0.25">
      <c r="A1855" s="90"/>
      <c r="B1855" s="95"/>
      <c r="C1855" s="96" t="s">
        <v>156</v>
      </c>
      <c r="D1855" s="95"/>
      <c r="E1855" s="94">
        <v>0</v>
      </c>
      <c r="F1855" s="97">
        <v>0.68989999999999996</v>
      </c>
      <c r="G1855" s="94">
        <v>0</v>
      </c>
      <c r="H1855" s="94"/>
      <c r="I1855" s="94"/>
      <c r="J1855" s="94">
        <v>0</v>
      </c>
    </row>
    <row r="1856" spans="1:10" x14ac:dyDescent="0.25">
      <c r="A1856" s="90"/>
      <c r="B1856" s="95"/>
      <c r="C1856" s="96" t="s">
        <v>157</v>
      </c>
      <c r="D1856" s="95"/>
      <c r="E1856" s="94"/>
      <c r="F1856" s="97"/>
      <c r="G1856" s="94">
        <f>SUM(G1851:G1855)</f>
        <v>45.507524999999994</v>
      </c>
      <c r="H1856" s="94">
        <f>SUM(H1851:H1855)</f>
        <v>45.92</v>
      </c>
      <c r="I1856" s="94">
        <f>SUM(I1851:I1855)</f>
        <v>0</v>
      </c>
      <c r="J1856" s="94">
        <f>G1856+H1856+I1856</f>
        <v>91.427525000000003</v>
      </c>
    </row>
    <row r="1857" spans="1:10" x14ac:dyDescent="0.25">
      <c r="A1857" s="90"/>
      <c r="B1857" s="95"/>
      <c r="C1857" s="96" t="s">
        <v>158</v>
      </c>
      <c r="D1857" s="95"/>
      <c r="E1857" s="94"/>
      <c r="F1857" s="97"/>
      <c r="G1857" s="94">
        <f>G1856*0.305</f>
        <v>13.879795124999998</v>
      </c>
      <c r="H1857" s="94">
        <f>H1856*0.305</f>
        <v>14.005599999999999</v>
      </c>
      <c r="I1857" s="94">
        <f>I1856*0.305</f>
        <v>0</v>
      </c>
      <c r="J1857" s="94">
        <f>G1857+H1857+I1857</f>
        <v>27.885395124999995</v>
      </c>
    </row>
    <row r="1858" spans="1:10" x14ac:dyDescent="0.25">
      <c r="A1858" s="90"/>
      <c r="B1858" s="95"/>
      <c r="C1858" s="96" t="s">
        <v>159</v>
      </c>
      <c r="D1858" s="95"/>
      <c r="E1858" s="94"/>
      <c r="F1858" s="97"/>
      <c r="G1858" s="94">
        <f>SUM(G1856:G1857)</f>
        <v>59.387320124999988</v>
      </c>
      <c r="H1858" s="94">
        <f>SUM(H1856:H1857)</f>
        <v>59.925600000000003</v>
      </c>
      <c r="I1858" s="94">
        <f>SUM(I1856:I1857)</f>
        <v>0</v>
      </c>
      <c r="J1858" s="94">
        <f>G1858+H1858+I1858</f>
        <v>119.31292012499999</v>
      </c>
    </row>
    <row r="1859" spans="1:10" x14ac:dyDescent="0.25">
      <c r="A1859" s="107"/>
      <c r="B1859" s="95"/>
      <c r="C1859" s="96"/>
      <c r="D1859" s="95"/>
      <c r="E1859" s="94"/>
      <c r="F1859" s="97"/>
      <c r="G1859" s="94"/>
      <c r="H1859" s="94"/>
      <c r="I1859" s="94"/>
      <c r="J1859" s="94"/>
    </row>
    <row r="1860" spans="1:10" ht="31.5" x14ac:dyDescent="0.25">
      <c r="A1860" s="84"/>
      <c r="B1860" s="85"/>
      <c r="C1860" s="86" t="s">
        <v>1013</v>
      </c>
      <c r="D1860" s="87" t="s">
        <v>178</v>
      </c>
      <c r="E1860" s="88"/>
      <c r="F1860" s="89"/>
      <c r="G1860" s="88"/>
      <c r="H1860" s="88"/>
      <c r="I1860" s="88"/>
      <c r="J1860" s="88"/>
    </row>
    <row r="1861" spans="1:10" ht="47.25" x14ac:dyDescent="0.25">
      <c r="A1861" s="90"/>
      <c r="B1861" s="91" t="s">
        <v>1017</v>
      </c>
      <c r="C1861" s="92" t="s">
        <v>1018</v>
      </c>
      <c r="D1861" s="91" t="s">
        <v>178</v>
      </c>
      <c r="E1861" s="124">
        <v>6506</v>
      </c>
      <c r="F1861" s="131" t="s">
        <v>196</v>
      </c>
      <c r="G1861" s="94"/>
      <c r="H1861" s="94">
        <f t="shared" ref="H1861" si="59">E1861*F1861</f>
        <v>6506</v>
      </c>
      <c r="I1861" s="94"/>
      <c r="J1861" s="94">
        <f t="shared" ref="J1861" si="60">G1861+H1861+I1861</f>
        <v>6506</v>
      </c>
    </row>
    <row r="1862" spans="1:10" x14ac:dyDescent="0.25">
      <c r="A1862" s="90"/>
      <c r="B1862" s="91" t="s">
        <v>169</v>
      </c>
      <c r="C1862" s="92" t="s">
        <v>168</v>
      </c>
      <c r="D1862" s="91" t="s">
        <v>154</v>
      </c>
      <c r="E1862" s="124">
        <v>8.92</v>
      </c>
      <c r="F1862" s="97" t="s">
        <v>189</v>
      </c>
      <c r="G1862" s="94">
        <f>E1862*F1862</f>
        <v>17.84</v>
      </c>
      <c r="H1862" s="94"/>
      <c r="I1862" s="94"/>
      <c r="J1862" s="94">
        <f>G1862+H1862+I1862</f>
        <v>17.84</v>
      </c>
    </row>
    <row r="1863" spans="1:10" x14ac:dyDescent="0.25">
      <c r="A1863" s="90"/>
      <c r="B1863" s="95" t="s">
        <v>162</v>
      </c>
      <c r="C1863" s="96" t="s">
        <v>163</v>
      </c>
      <c r="D1863" s="95" t="s">
        <v>154</v>
      </c>
      <c r="E1863" s="125">
        <v>12.69</v>
      </c>
      <c r="F1863" s="97" t="s">
        <v>189</v>
      </c>
      <c r="G1863" s="94">
        <f>E1863*F1863</f>
        <v>25.38</v>
      </c>
      <c r="H1863" s="94"/>
      <c r="I1863" s="94"/>
      <c r="J1863" s="94">
        <f>G1863+H1863+I1863</f>
        <v>25.38</v>
      </c>
    </row>
    <row r="1864" spans="1:10" x14ac:dyDescent="0.25">
      <c r="A1864" s="90"/>
      <c r="B1864" s="95"/>
      <c r="C1864" s="96" t="s">
        <v>155</v>
      </c>
      <c r="D1864" s="95"/>
      <c r="E1864" s="94">
        <v>0</v>
      </c>
      <c r="F1864" s="97">
        <v>1.6535</v>
      </c>
      <c r="G1864" s="94">
        <f>SUM(G1862:G1863)*F1864</f>
        <v>71.464269999999999</v>
      </c>
      <c r="H1864" s="94"/>
      <c r="I1864" s="94"/>
      <c r="J1864" s="94">
        <v>0</v>
      </c>
    </row>
    <row r="1865" spans="1:10" x14ac:dyDescent="0.25">
      <c r="A1865" s="90"/>
      <c r="B1865" s="95"/>
      <c r="C1865" s="96" t="s">
        <v>156</v>
      </c>
      <c r="D1865" s="95"/>
      <c r="E1865" s="94">
        <v>0</v>
      </c>
      <c r="F1865" s="97">
        <v>0.68989999999999996</v>
      </c>
      <c r="G1865" s="94">
        <v>0</v>
      </c>
      <c r="H1865" s="94"/>
      <c r="I1865" s="94"/>
      <c r="J1865" s="94">
        <v>0</v>
      </c>
    </row>
    <row r="1866" spans="1:10" x14ac:dyDescent="0.25">
      <c r="A1866" s="90"/>
      <c r="B1866" s="95"/>
      <c r="C1866" s="96" t="s">
        <v>157</v>
      </c>
      <c r="D1866" s="95"/>
      <c r="E1866" s="94"/>
      <c r="F1866" s="97"/>
      <c r="G1866" s="94">
        <f>SUM(G1861:G1865)</f>
        <v>114.68427</v>
      </c>
      <c r="H1866" s="94">
        <f>SUM(H1861:H1865)</f>
        <v>6506</v>
      </c>
      <c r="I1866" s="94">
        <f>SUM(I1861:I1865)</f>
        <v>0</v>
      </c>
      <c r="J1866" s="94">
        <f>G1866+H1866+I1866</f>
        <v>6620.6842699999997</v>
      </c>
    </row>
    <row r="1867" spans="1:10" x14ac:dyDescent="0.25">
      <c r="A1867" s="90"/>
      <c r="B1867" s="95"/>
      <c r="C1867" s="96" t="s">
        <v>158</v>
      </c>
      <c r="D1867" s="95"/>
      <c r="E1867" s="94"/>
      <c r="F1867" s="97"/>
      <c r="G1867" s="94">
        <f>G1866*0.305</f>
        <v>34.978702349999999</v>
      </c>
      <c r="H1867" s="94">
        <f>H1866*0.305</f>
        <v>1984.33</v>
      </c>
      <c r="I1867" s="94">
        <f>I1866*0.305</f>
        <v>0</v>
      </c>
      <c r="J1867" s="94">
        <f>G1867+H1867+I1867</f>
        <v>2019.30870235</v>
      </c>
    </row>
    <row r="1868" spans="1:10" x14ac:dyDescent="0.25">
      <c r="A1868" s="90"/>
      <c r="B1868" s="95"/>
      <c r="C1868" s="96" t="s">
        <v>159</v>
      </c>
      <c r="D1868" s="95"/>
      <c r="E1868" s="94"/>
      <c r="F1868" s="97"/>
      <c r="G1868" s="94">
        <f>SUM(G1866:G1867)</f>
        <v>149.66297234999999</v>
      </c>
      <c r="H1868" s="94">
        <f>SUM(H1866:H1867)</f>
        <v>8490.33</v>
      </c>
      <c r="I1868" s="94">
        <f>SUM(I1866:I1867)</f>
        <v>0</v>
      </c>
      <c r="J1868" s="94">
        <f>G1868+H1868+I1868</f>
        <v>8639.992972349999</v>
      </c>
    </row>
    <row r="1869" spans="1:10" x14ac:dyDescent="0.25">
      <c r="A1869" s="107"/>
      <c r="B1869" s="95"/>
      <c r="C1869" s="96"/>
      <c r="D1869" s="95"/>
      <c r="E1869" s="94"/>
      <c r="F1869" s="97"/>
      <c r="G1869" s="94"/>
      <c r="H1869" s="94"/>
      <c r="I1869" s="94"/>
      <c r="J1869" s="94"/>
    </row>
    <row r="1870" spans="1:10" ht="31.5" x14ac:dyDescent="0.25">
      <c r="A1870" s="84"/>
      <c r="B1870" s="85"/>
      <c r="C1870" s="86" t="s">
        <v>1014</v>
      </c>
      <c r="D1870" s="87" t="s">
        <v>178</v>
      </c>
      <c r="E1870" s="88"/>
      <c r="F1870" s="89"/>
      <c r="G1870" s="88"/>
      <c r="H1870" s="88"/>
      <c r="I1870" s="88"/>
      <c r="J1870" s="88"/>
    </row>
    <row r="1871" spans="1:10" ht="47.25" x14ac:dyDescent="0.25">
      <c r="A1871" s="90"/>
      <c r="B1871" s="91" t="s">
        <v>1019</v>
      </c>
      <c r="C1871" s="92" t="s">
        <v>1020</v>
      </c>
      <c r="D1871" s="91" t="s">
        <v>178</v>
      </c>
      <c r="E1871" s="124">
        <v>8038.99</v>
      </c>
      <c r="F1871" s="131" t="s">
        <v>196</v>
      </c>
      <c r="G1871" s="94"/>
      <c r="H1871" s="94">
        <f t="shared" ref="H1871" si="61">E1871*F1871</f>
        <v>8038.99</v>
      </c>
      <c r="I1871" s="94"/>
      <c r="J1871" s="94">
        <f t="shared" ref="J1871" si="62">G1871+H1871+I1871</f>
        <v>8038.99</v>
      </c>
    </row>
    <row r="1872" spans="1:10" x14ac:dyDescent="0.25">
      <c r="A1872" s="90"/>
      <c r="B1872" s="91" t="s">
        <v>169</v>
      </c>
      <c r="C1872" s="92" t="s">
        <v>168</v>
      </c>
      <c r="D1872" s="91" t="s">
        <v>154</v>
      </c>
      <c r="E1872" s="124">
        <v>8.92</v>
      </c>
      <c r="F1872" s="97" t="s">
        <v>1021</v>
      </c>
      <c r="G1872" s="94">
        <f>E1872*F1872</f>
        <v>22.3</v>
      </c>
      <c r="H1872" s="94"/>
      <c r="I1872" s="94"/>
      <c r="J1872" s="94">
        <f>G1872+H1872+I1872</f>
        <v>22.3</v>
      </c>
    </row>
    <row r="1873" spans="1:10" x14ac:dyDescent="0.25">
      <c r="A1873" s="90"/>
      <c r="B1873" s="95" t="s">
        <v>162</v>
      </c>
      <c r="C1873" s="96" t="s">
        <v>163</v>
      </c>
      <c r="D1873" s="95" t="s">
        <v>154</v>
      </c>
      <c r="E1873" s="125">
        <v>12.69</v>
      </c>
      <c r="F1873" s="97" t="s">
        <v>1021</v>
      </c>
      <c r="G1873" s="94">
        <f>E1873*F1873</f>
        <v>31.724999999999998</v>
      </c>
      <c r="H1873" s="94"/>
      <c r="I1873" s="94"/>
      <c r="J1873" s="94">
        <f>G1873+H1873+I1873</f>
        <v>31.724999999999998</v>
      </c>
    </row>
    <row r="1874" spans="1:10" x14ac:dyDescent="0.25">
      <c r="A1874" s="90"/>
      <c r="B1874" s="95"/>
      <c r="C1874" s="96" t="s">
        <v>155</v>
      </c>
      <c r="D1874" s="95"/>
      <c r="E1874" s="94">
        <v>0</v>
      </c>
      <c r="F1874" s="97">
        <v>1.6535</v>
      </c>
      <c r="G1874" s="94">
        <f>SUM(G1872:G1873)*F1874</f>
        <v>89.330337499999999</v>
      </c>
      <c r="H1874" s="94"/>
      <c r="I1874" s="94"/>
      <c r="J1874" s="94">
        <v>0</v>
      </c>
    </row>
    <row r="1875" spans="1:10" x14ac:dyDescent="0.25">
      <c r="A1875" s="90"/>
      <c r="B1875" s="95"/>
      <c r="C1875" s="96" t="s">
        <v>156</v>
      </c>
      <c r="D1875" s="95"/>
      <c r="E1875" s="94">
        <v>0</v>
      </c>
      <c r="F1875" s="97">
        <v>0.68989999999999996</v>
      </c>
      <c r="G1875" s="94">
        <v>0</v>
      </c>
      <c r="H1875" s="94"/>
      <c r="I1875" s="94"/>
      <c r="J1875" s="94">
        <v>0</v>
      </c>
    </row>
    <row r="1876" spans="1:10" x14ac:dyDescent="0.25">
      <c r="A1876" s="90"/>
      <c r="B1876" s="95"/>
      <c r="C1876" s="96" t="s">
        <v>157</v>
      </c>
      <c r="D1876" s="95"/>
      <c r="E1876" s="94"/>
      <c r="F1876" s="97"/>
      <c r="G1876" s="94">
        <f>SUM(G1871:G1875)</f>
        <v>143.35533749999999</v>
      </c>
      <c r="H1876" s="94">
        <f>SUM(H1871:H1875)</f>
        <v>8038.99</v>
      </c>
      <c r="I1876" s="94">
        <f>SUM(I1871:I1875)</f>
        <v>0</v>
      </c>
      <c r="J1876" s="94">
        <f>G1876+H1876+I1876</f>
        <v>8182.3453374999999</v>
      </c>
    </row>
    <row r="1877" spans="1:10" x14ac:dyDescent="0.25">
      <c r="A1877" s="90"/>
      <c r="B1877" s="95"/>
      <c r="C1877" s="96" t="s">
        <v>158</v>
      </c>
      <c r="D1877" s="95"/>
      <c r="E1877" s="94"/>
      <c r="F1877" s="97"/>
      <c r="G1877" s="94">
        <f>G1876*0.305</f>
        <v>43.723377937499997</v>
      </c>
      <c r="H1877" s="94">
        <f>H1876*0.305</f>
        <v>2451.8919499999997</v>
      </c>
      <c r="I1877" s="94">
        <f>I1876*0.305</f>
        <v>0</v>
      </c>
      <c r="J1877" s="94">
        <f>G1877+H1877+I1877</f>
        <v>2495.6153279374998</v>
      </c>
    </row>
    <row r="1878" spans="1:10" x14ac:dyDescent="0.25">
      <c r="A1878" s="90"/>
      <c r="B1878" s="95"/>
      <c r="C1878" s="96" t="s">
        <v>159</v>
      </c>
      <c r="D1878" s="95"/>
      <c r="E1878" s="94"/>
      <c r="F1878" s="97"/>
      <c r="G1878" s="94">
        <f>SUM(G1876:G1877)</f>
        <v>187.07871543749999</v>
      </c>
      <c r="H1878" s="94">
        <f>SUM(H1876:H1877)</f>
        <v>10490.881949999999</v>
      </c>
      <c r="I1878" s="94">
        <f>SUM(I1876:I1877)</f>
        <v>0</v>
      </c>
      <c r="J1878" s="94">
        <f>G1878+H1878+I1878</f>
        <v>10677.960665437498</v>
      </c>
    </row>
    <row r="1879" spans="1:10" x14ac:dyDescent="0.25">
      <c r="A1879" s="107"/>
      <c r="B1879" s="95"/>
      <c r="C1879" s="96"/>
      <c r="D1879" s="95"/>
      <c r="E1879" s="94"/>
      <c r="F1879" s="97"/>
      <c r="G1879" s="94"/>
      <c r="H1879" s="94"/>
      <c r="I1879" s="94"/>
      <c r="J1879" s="94"/>
    </row>
    <row r="1880" spans="1:10" ht="31.5" x14ac:dyDescent="0.25">
      <c r="A1880" s="84"/>
      <c r="B1880" s="85"/>
      <c r="C1880" s="86" t="s">
        <v>1015</v>
      </c>
      <c r="D1880" s="87" t="s">
        <v>178</v>
      </c>
      <c r="E1880" s="88"/>
      <c r="F1880" s="89"/>
      <c r="G1880" s="88"/>
      <c r="H1880" s="88"/>
      <c r="I1880" s="88"/>
      <c r="J1880" s="88"/>
    </row>
    <row r="1881" spans="1:10" ht="47.25" x14ac:dyDescent="0.25">
      <c r="A1881" s="90"/>
      <c r="B1881" s="91" t="s">
        <v>1022</v>
      </c>
      <c r="C1881" s="92" t="s">
        <v>1023</v>
      </c>
      <c r="D1881" s="91" t="s">
        <v>178</v>
      </c>
      <c r="E1881" s="124">
        <v>10139.08</v>
      </c>
      <c r="F1881" s="131" t="s">
        <v>196</v>
      </c>
      <c r="G1881" s="94"/>
      <c r="H1881" s="94">
        <f t="shared" ref="H1881" si="63">E1881*F1881</f>
        <v>10139.08</v>
      </c>
      <c r="I1881" s="94"/>
      <c r="J1881" s="94">
        <f t="shared" ref="J1881" si="64">G1881+H1881+I1881</f>
        <v>10139.08</v>
      </c>
    </row>
    <row r="1882" spans="1:10" x14ac:dyDescent="0.25">
      <c r="A1882" s="90"/>
      <c r="B1882" s="91" t="s">
        <v>169</v>
      </c>
      <c r="C1882" s="92" t="s">
        <v>168</v>
      </c>
      <c r="D1882" s="91" t="s">
        <v>154</v>
      </c>
      <c r="E1882" s="124">
        <v>8.92</v>
      </c>
      <c r="F1882" s="97" t="s">
        <v>421</v>
      </c>
      <c r="G1882" s="94">
        <f>E1882*F1882</f>
        <v>26.759999999999998</v>
      </c>
      <c r="H1882" s="94"/>
      <c r="I1882" s="94"/>
      <c r="J1882" s="94">
        <f>G1882+H1882+I1882</f>
        <v>26.759999999999998</v>
      </c>
    </row>
    <row r="1883" spans="1:10" x14ac:dyDescent="0.25">
      <c r="A1883" s="90"/>
      <c r="B1883" s="95" t="s">
        <v>162</v>
      </c>
      <c r="C1883" s="96" t="s">
        <v>163</v>
      </c>
      <c r="D1883" s="95" t="s">
        <v>154</v>
      </c>
      <c r="E1883" s="125">
        <v>12.69</v>
      </c>
      <c r="F1883" s="97" t="s">
        <v>421</v>
      </c>
      <c r="G1883" s="94">
        <f>E1883*F1883</f>
        <v>38.07</v>
      </c>
      <c r="H1883" s="94"/>
      <c r="I1883" s="94"/>
      <c r="J1883" s="94">
        <f>G1883+H1883+I1883</f>
        <v>38.07</v>
      </c>
    </row>
    <row r="1884" spans="1:10" x14ac:dyDescent="0.25">
      <c r="A1884" s="90"/>
      <c r="B1884" s="95"/>
      <c r="C1884" s="96" t="s">
        <v>155</v>
      </c>
      <c r="D1884" s="95"/>
      <c r="E1884" s="94">
        <v>0</v>
      </c>
      <c r="F1884" s="97">
        <v>1.6535</v>
      </c>
      <c r="G1884" s="94">
        <f>SUM(G1882:G1883)*F1884</f>
        <v>107.196405</v>
      </c>
      <c r="H1884" s="94"/>
      <c r="I1884" s="94"/>
      <c r="J1884" s="94">
        <v>0</v>
      </c>
    </row>
    <row r="1885" spans="1:10" x14ac:dyDescent="0.25">
      <c r="A1885" s="90"/>
      <c r="B1885" s="95"/>
      <c r="C1885" s="96" t="s">
        <v>156</v>
      </c>
      <c r="D1885" s="95"/>
      <c r="E1885" s="94">
        <v>0</v>
      </c>
      <c r="F1885" s="97">
        <v>0.68989999999999996</v>
      </c>
      <c r="G1885" s="94">
        <v>0</v>
      </c>
      <c r="H1885" s="94"/>
      <c r="I1885" s="94"/>
      <c r="J1885" s="94">
        <v>0</v>
      </c>
    </row>
    <row r="1886" spans="1:10" x14ac:dyDescent="0.25">
      <c r="A1886" s="90"/>
      <c r="B1886" s="95"/>
      <c r="C1886" s="96" t="s">
        <v>157</v>
      </c>
      <c r="D1886" s="95"/>
      <c r="E1886" s="94"/>
      <c r="F1886" s="97"/>
      <c r="G1886" s="94">
        <f>SUM(G1881:G1885)</f>
        <v>172.02640500000001</v>
      </c>
      <c r="H1886" s="94">
        <f>SUM(H1881:H1885)</f>
        <v>10139.08</v>
      </c>
      <c r="I1886" s="94">
        <f>SUM(I1881:I1885)</f>
        <v>0</v>
      </c>
      <c r="J1886" s="94">
        <f>G1886+H1886+I1886</f>
        <v>10311.106405</v>
      </c>
    </row>
    <row r="1887" spans="1:10" x14ac:dyDescent="0.25">
      <c r="A1887" s="90"/>
      <c r="B1887" s="95"/>
      <c r="C1887" s="96" t="s">
        <v>158</v>
      </c>
      <c r="D1887" s="95"/>
      <c r="E1887" s="94"/>
      <c r="F1887" s="97"/>
      <c r="G1887" s="94">
        <f>G1886*0.305</f>
        <v>52.468053525000002</v>
      </c>
      <c r="H1887" s="94">
        <f>H1886*0.305</f>
        <v>3092.4193999999998</v>
      </c>
      <c r="I1887" s="94">
        <f>I1886*0.305</f>
        <v>0</v>
      </c>
      <c r="J1887" s="94">
        <f>G1887+H1887+I1887</f>
        <v>3144.8874535249997</v>
      </c>
    </row>
    <row r="1888" spans="1:10" x14ac:dyDescent="0.25">
      <c r="A1888" s="90"/>
      <c r="B1888" s="95"/>
      <c r="C1888" s="96" t="s">
        <v>159</v>
      </c>
      <c r="D1888" s="95"/>
      <c r="E1888" s="94"/>
      <c r="F1888" s="97"/>
      <c r="G1888" s="94">
        <f>SUM(G1886:G1887)</f>
        <v>224.49445852500003</v>
      </c>
      <c r="H1888" s="94">
        <f>SUM(H1886:H1887)</f>
        <v>13231.499400000001</v>
      </c>
      <c r="I1888" s="94">
        <f>SUM(I1886:I1887)</f>
        <v>0</v>
      </c>
      <c r="J1888" s="94">
        <f>G1888+H1888+I1888</f>
        <v>13455.993858525</v>
      </c>
    </row>
    <row r="1889" spans="1:10" x14ac:dyDescent="0.25">
      <c r="A1889" s="107"/>
      <c r="B1889" s="95"/>
      <c r="C1889" s="96"/>
      <c r="D1889" s="95"/>
      <c r="E1889" s="94"/>
      <c r="F1889" s="97"/>
      <c r="G1889" s="94"/>
      <c r="H1889" s="94"/>
      <c r="I1889" s="94"/>
      <c r="J1889" s="94"/>
    </row>
    <row r="1890" spans="1:10" ht="31.5" x14ac:dyDescent="0.25">
      <c r="A1890" s="84"/>
      <c r="B1890" s="85"/>
      <c r="C1890" s="86" t="s">
        <v>1016</v>
      </c>
      <c r="D1890" s="87" t="s">
        <v>178</v>
      </c>
      <c r="E1890" s="88"/>
      <c r="F1890" s="89"/>
      <c r="G1890" s="88"/>
      <c r="H1890" s="88"/>
      <c r="I1890" s="88"/>
      <c r="J1890" s="88"/>
    </row>
    <row r="1891" spans="1:10" ht="47.25" x14ac:dyDescent="0.25">
      <c r="A1891" s="90"/>
      <c r="B1891" s="91" t="s">
        <v>1024</v>
      </c>
      <c r="C1891" s="92" t="s">
        <v>1025</v>
      </c>
      <c r="D1891" s="91" t="s">
        <v>178</v>
      </c>
      <c r="E1891" s="124">
        <v>14223.64</v>
      </c>
      <c r="F1891" s="131" t="s">
        <v>196</v>
      </c>
      <c r="G1891" s="94"/>
      <c r="H1891" s="94">
        <f t="shared" ref="H1891" si="65">E1891*F1891</f>
        <v>14223.64</v>
      </c>
      <c r="I1891" s="94"/>
      <c r="J1891" s="94">
        <f t="shared" ref="J1891" si="66">G1891+H1891+I1891</f>
        <v>14223.64</v>
      </c>
    </row>
    <row r="1892" spans="1:10" x14ac:dyDescent="0.25">
      <c r="A1892" s="90"/>
      <c r="B1892" s="91" t="s">
        <v>169</v>
      </c>
      <c r="C1892" s="92" t="s">
        <v>168</v>
      </c>
      <c r="D1892" s="91" t="s">
        <v>154</v>
      </c>
      <c r="E1892" s="124">
        <v>8.92</v>
      </c>
      <c r="F1892" s="97" t="s">
        <v>1026</v>
      </c>
      <c r="G1892" s="94">
        <f>E1892*F1892</f>
        <v>31.22</v>
      </c>
      <c r="H1892" s="94"/>
      <c r="I1892" s="94"/>
      <c r="J1892" s="94">
        <f>G1892+H1892+I1892</f>
        <v>31.22</v>
      </c>
    </row>
    <row r="1893" spans="1:10" x14ac:dyDescent="0.25">
      <c r="A1893" s="90"/>
      <c r="B1893" s="95" t="s">
        <v>162</v>
      </c>
      <c r="C1893" s="96" t="s">
        <v>163</v>
      </c>
      <c r="D1893" s="95" t="s">
        <v>154</v>
      </c>
      <c r="E1893" s="125">
        <v>12.69</v>
      </c>
      <c r="F1893" s="97" t="s">
        <v>1026</v>
      </c>
      <c r="G1893" s="94">
        <f>E1893*F1893</f>
        <v>44.414999999999999</v>
      </c>
      <c r="H1893" s="94"/>
      <c r="I1893" s="94"/>
      <c r="J1893" s="94">
        <f>G1893+H1893+I1893</f>
        <v>44.414999999999999</v>
      </c>
    </row>
    <row r="1894" spans="1:10" x14ac:dyDescent="0.25">
      <c r="A1894" s="90"/>
      <c r="B1894" s="95"/>
      <c r="C1894" s="96" t="s">
        <v>155</v>
      </c>
      <c r="D1894" s="95"/>
      <c r="E1894" s="94">
        <v>0</v>
      </c>
      <c r="F1894" s="97">
        <v>1.6535</v>
      </c>
      <c r="G1894" s="94">
        <f>SUM(G1892:G1893)*F1894</f>
        <v>125.06247249999998</v>
      </c>
      <c r="H1894" s="94"/>
      <c r="I1894" s="94"/>
      <c r="J1894" s="94">
        <v>0</v>
      </c>
    </row>
    <row r="1895" spans="1:10" x14ac:dyDescent="0.25">
      <c r="A1895" s="90"/>
      <c r="B1895" s="95"/>
      <c r="C1895" s="96" t="s">
        <v>156</v>
      </c>
      <c r="D1895" s="95"/>
      <c r="E1895" s="94">
        <v>0</v>
      </c>
      <c r="F1895" s="97">
        <v>0.68989999999999996</v>
      </c>
      <c r="G1895" s="94">
        <v>0</v>
      </c>
      <c r="H1895" s="94"/>
      <c r="I1895" s="94"/>
      <c r="J1895" s="94">
        <v>0</v>
      </c>
    </row>
    <row r="1896" spans="1:10" x14ac:dyDescent="0.25">
      <c r="A1896" s="90"/>
      <c r="B1896" s="95"/>
      <c r="C1896" s="96" t="s">
        <v>157</v>
      </c>
      <c r="D1896" s="95"/>
      <c r="E1896" s="94"/>
      <c r="F1896" s="97"/>
      <c r="G1896" s="94">
        <f>SUM(G1891:G1895)</f>
        <v>200.69747249999998</v>
      </c>
      <c r="H1896" s="94">
        <f>SUM(H1891:H1895)</f>
        <v>14223.64</v>
      </c>
      <c r="I1896" s="94">
        <f>SUM(I1891:I1895)</f>
        <v>0</v>
      </c>
      <c r="J1896" s="94">
        <f>G1896+H1896+I1896</f>
        <v>14424.337472499999</v>
      </c>
    </row>
    <row r="1897" spans="1:10" x14ac:dyDescent="0.25">
      <c r="A1897" s="90"/>
      <c r="B1897" s="95"/>
      <c r="C1897" s="96" t="s">
        <v>158</v>
      </c>
      <c r="D1897" s="95"/>
      <c r="E1897" s="94"/>
      <c r="F1897" s="97"/>
      <c r="G1897" s="94">
        <f>G1896*0.305</f>
        <v>61.212729112499993</v>
      </c>
      <c r="H1897" s="94">
        <f>H1896*0.305</f>
        <v>4338.2101999999995</v>
      </c>
      <c r="I1897" s="94">
        <f>I1896*0.305</f>
        <v>0</v>
      </c>
      <c r="J1897" s="94">
        <f>G1897+H1897+I1897</f>
        <v>4399.4229291124993</v>
      </c>
    </row>
    <row r="1898" spans="1:10" x14ac:dyDescent="0.25">
      <c r="A1898" s="90"/>
      <c r="B1898" s="95"/>
      <c r="C1898" s="96" t="s">
        <v>159</v>
      </c>
      <c r="D1898" s="95"/>
      <c r="E1898" s="94"/>
      <c r="F1898" s="97"/>
      <c r="G1898" s="94">
        <f>SUM(G1896:G1897)</f>
        <v>261.91020161249997</v>
      </c>
      <c r="H1898" s="94">
        <f>SUM(H1896:H1897)</f>
        <v>18561.850200000001</v>
      </c>
      <c r="I1898" s="94">
        <f>SUM(I1896:I1897)</f>
        <v>0</v>
      </c>
      <c r="J1898" s="94">
        <f>G1898+H1898+I1898</f>
        <v>18823.760401612501</v>
      </c>
    </row>
    <row r="1899" spans="1:10" x14ac:dyDescent="0.25">
      <c r="A1899" s="107"/>
      <c r="B1899" s="95"/>
      <c r="C1899" s="96"/>
      <c r="D1899" s="95"/>
      <c r="E1899" s="94"/>
      <c r="F1899" s="97"/>
      <c r="G1899" s="94"/>
      <c r="H1899" s="94"/>
      <c r="I1899" s="94"/>
      <c r="J1899" s="94"/>
    </row>
    <row r="1900" spans="1:10" x14ac:dyDescent="0.25">
      <c r="A1900" s="84"/>
      <c r="B1900" s="85"/>
      <c r="C1900" s="86" t="s">
        <v>1105</v>
      </c>
      <c r="D1900" s="87" t="s">
        <v>178</v>
      </c>
      <c r="E1900" s="88"/>
      <c r="F1900" s="89"/>
      <c r="G1900" s="88"/>
      <c r="H1900" s="88"/>
      <c r="I1900" s="88"/>
      <c r="J1900" s="88"/>
    </row>
    <row r="1901" spans="1:10" x14ac:dyDescent="0.25">
      <c r="A1901" s="90"/>
      <c r="B1901" s="91" t="s">
        <v>1109</v>
      </c>
      <c r="C1901" s="92" t="s">
        <v>1105</v>
      </c>
      <c r="D1901" s="91" t="s">
        <v>178</v>
      </c>
      <c r="E1901" s="124">
        <v>398</v>
      </c>
      <c r="F1901" s="131" t="s">
        <v>196</v>
      </c>
      <c r="G1901" s="94"/>
      <c r="H1901" s="94">
        <f t="shared" ref="H1901" si="67">E1901*F1901</f>
        <v>398</v>
      </c>
      <c r="I1901" s="94"/>
      <c r="J1901" s="94">
        <f t="shared" ref="J1901" si="68">G1901+H1901+I1901</f>
        <v>398</v>
      </c>
    </row>
    <row r="1902" spans="1:10" x14ac:dyDescent="0.25">
      <c r="A1902" s="90"/>
      <c r="B1902" s="91" t="s">
        <v>169</v>
      </c>
      <c r="C1902" s="92" t="s">
        <v>168</v>
      </c>
      <c r="D1902" s="91" t="s">
        <v>154</v>
      </c>
      <c r="E1902" s="124">
        <v>8.92</v>
      </c>
      <c r="F1902" s="97">
        <v>1</v>
      </c>
      <c r="G1902" s="94">
        <f>E1902*F1902</f>
        <v>8.92</v>
      </c>
      <c r="H1902" s="94"/>
      <c r="I1902" s="94"/>
      <c r="J1902" s="94">
        <f>G1902+H1902+I1902</f>
        <v>8.92</v>
      </c>
    </row>
    <row r="1903" spans="1:10" x14ac:dyDescent="0.25">
      <c r="A1903" s="90"/>
      <c r="B1903" s="95" t="s">
        <v>162</v>
      </c>
      <c r="C1903" s="96" t="s">
        <v>163</v>
      </c>
      <c r="D1903" s="95" t="s">
        <v>154</v>
      </c>
      <c r="E1903" s="125">
        <v>12.69</v>
      </c>
      <c r="F1903" s="97">
        <v>2</v>
      </c>
      <c r="G1903" s="94">
        <f>E1903*F1903</f>
        <v>25.38</v>
      </c>
      <c r="H1903" s="94"/>
      <c r="I1903" s="94"/>
      <c r="J1903" s="94">
        <f>G1903+H1903+I1903</f>
        <v>25.38</v>
      </c>
    </row>
    <row r="1904" spans="1:10" x14ac:dyDescent="0.25">
      <c r="A1904" s="90"/>
      <c r="B1904" s="95"/>
      <c r="C1904" s="96" t="s">
        <v>155</v>
      </c>
      <c r="D1904" s="95"/>
      <c r="E1904" s="94">
        <v>0</v>
      </c>
      <c r="F1904" s="97">
        <v>1.6535</v>
      </c>
      <c r="G1904" s="94">
        <f>SUM(G1902:G1903)*F1904</f>
        <v>56.715049999999991</v>
      </c>
      <c r="H1904" s="94"/>
      <c r="I1904" s="94"/>
      <c r="J1904" s="94">
        <v>0</v>
      </c>
    </row>
    <row r="1905" spans="1:10" x14ac:dyDescent="0.25">
      <c r="A1905" s="90"/>
      <c r="B1905" s="95"/>
      <c r="C1905" s="96" t="s">
        <v>156</v>
      </c>
      <c r="D1905" s="95"/>
      <c r="E1905" s="94">
        <v>0</v>
      </c>
      <c r="F1905" s="97">
        <v>0.68989999999999996</v>
      </c>
      <c r="G1905" s="94">
        <v>0</v>
      </c>
      <c r="H1905" s="94"/>
      <c r="I1905" s="94"/>
      <c r="J1905" s="94">
        <v>0</v>
      </c>
    </row>
    <row r="1906" spans="1:10" x14ac:dyDescent="0.25">
      <c r="A1906" s="90"/>
      <c r="B1906" s="95"/>
      <c r="C1906" s="96" t="s">
        <v>157</v>
      </c>
      <c r="D1906" s="95"/>
      <c r="E1906" s="94"/>
      <c r="F1906" s="97"/>
      <c r="G1906" s="94">
        <f>SUM(G1901:G1905)</f>
        <v>91.015049999999988</v>
      </c>
      <c r="H1906" s="94">
        <f>SUM(H1901:H1905)</f>
        <v>398</v>
      </c>
      <c r="I1906" s="94">
        <f>SUM(I1901:I1905)</f>
        <v>0</v>
      </c>
      <c r="J1906" s="94">
        <f>G1906+H1906+I1906</f>
        <v>489.01504999999997</v>
      </c>
    </row>
    <row r="1907" spans="1:10" x14ac:dyDescent="0.25">
      <c r="A1907" s="90"/>
      <c r="B1907" s="95"/>
      <c r="C1907" s="96" t="s">
        <v>158</v>
      </c>
      <c r="D1907" s="95"/>
      <c r="E1907" s="94"/>
      <c r="F1907" s="97"/>
      <c r="G1907" s="94">
        <f>G1906*0.305</f>
        <v>27.759590249999995</v>
      </c>
      <c r="H1907" s="94">
        <f>H1906*0.305</f>
        <v>121.39</v>
      </c>
      <c r="I1907" s="94">
        <f>I1906*0.305</f>
        <v>0</v>
      </c>
      <c r="J1907" s="94">
        <f>G1907+H1907+I1907</f>
        <v>149.14959024999999</v>
      </c>
    </row>
    <row r="1908" spans="1:10" x14ac:dyDescent="0.25">
      <c r="A1908" s="90"/>
      <c r="B1908" s="95"/>
      <c r="C1908" s="96" t="s">
        <v>159</v>
      </c>
      <c r="D1908" s="95"/>
      <c r="E1908" s="94"/>
      <c r="F1908" s="97"/>
      <c r="G1908" s="94">
        <f>SUM(G1906:G1907)</f>
        <v>118.77464024999998</v>
      </c>
      <c r="H1908" s="94">
        <f>SUM(H1906:H1907)</f>
        <v>519.39</v>
      </c>
      <c r="I1908" s="94">
        <f>SUM(I1906:I1907)</f>
        <v>0</v>
      </c>
      <c r="J1908" s="94">
        <f>G1908+H1908+I1908</f>
        <v>638.16464024999993</v>
      </c>
    </row>
    <row r="1909" spans="1:10" x14ac:dyDescent="0.25">
      <c r="A1909" s="107"/>
      <c r="B1909" s="95"/>
      <c r="C1909" s="96"/>
      <c r="D1909" s="95"/>
      <c r="E1909" s="94"/>
      <c r="F1909" s="97"/>
      <c r="G1909" s="94"/>
      <c r="H1909" s="94"/>
      <c r="I1909" s="94"/>
      <c r="J1909" s="94"/>
    </row>
    <row r="1910" spans="1:10" x14ac:dyDescent="0.25">
      <c r="A1910" s="84"/>
      <c r="B1910" s="85"/>
      <c r="C1910" s="86" t="s">
        <v>1106</v>
      </c>
      <c r="D1910" s="87" t="s">
        <v>178</v>
      </c>
      <c r="E1910" s="88"/>
      <c r="F1910" s="89"/>
      <c r="G1910" s="88"/>
      <c r="H1910" s="88"/>
      <c r="I1910" s="88"/>
      <c r="J1910" s="88"/>
    </row>
    <row r="1911" spans="1:10" x14ac:dyDescent="0.25">
      <c r="A1911" s="90"/>
      <c r="B1911" s="91" t="s">
        <v>1110</v>
      </c>
      <c r="C1911" s="92" t="s">
        <v>1106</v>
      </c>
      <c r="D1911" s="91" t="s">
        <v>178</v>
      </c>
      <c r="E1911" s="124">
        <v>33</v>
      </c>
      <c r="F1911" s="131" t="s">
        <v>196</v>
      </c>
      <c r="G1911" s="94"/>
      <c r="H1911" s="94">
        <f t="shared" ref="H1911" si="69">E1911*F1911</f>
        <v>33</v>
      </c>
      <c r="I1911" s="94"/>
      <c r="J1911" s="94">
        <f t="shared" ref="J1911" si="70">G1911+H1911+I1911</f>
        <v>33</v>
      </c>
    </row>
    <row r="1912" spans="1:10" x14ac:dyDescent="0.25">
      <c r="A1912" s="90"/>
      <c r="B1912" s="91" t="s">
        <v>169</v>
      </c>
      <c r="C1912" s="92" t="s">
        <v>168</v>
      </c>
      <c r="D1912" s="91" t="s">
        <v>154</v>
      </c>
      <c r="E1912" s="124">
        <v>8.92</v>
      </c>
      <c r="F1912" s="97">
        <v>0.4</v>
      </c>
      <c r="G1912" s="94">
        <f>E1912*F1912</f>
        <v>3.5680000000000001</v>
      </c>
      <c r="H1912" s="94"/>
      <c r="I1912" s="94"/>
      <c r="J1912" s="94">
        <f>G1912+H1912+I1912</f>
        <v>3.5680000000000001</v>
      </c>
    </row>
    <row r="1913" spans="1:10" x14ac:dyDescent="0.25">
      <c r="A1913" s="90"/>
      <c r="B1913" s="95" t="s">
        <v>162</v>
      </c>
      <c r="C1913" s="96" t="s">
        <v>163</v>
      </c>
      <c r="D1913" s="95" t="s">
        <v>154</v>
      </c>
      <c r="E1913" s="125">
        <v>12.69</v>
      </c>
      <c r="F1913" s="97">
        <v>0.8</v>
      </c>
      <c r="G1913" s="94">
        <f>E1913*F1913</f>
        <v>10.152000000000001</v>
      </c>
      <c r="H1913" s="94"/>
      <c r="I1913" s="94"/>
      <c r="J1913" s="94">
        <f>G1913+H1913+I1913</f>
        <v>10.152000000000001</v>
      </c>
    </row>
    <row r="1914" spans="1:10" x14ac:dyDescent="0.25">
      <c r="A1914" s="90"/>
      <c r="B1914" s="95"/>
      <c r="C1914" s="96" t="s">
        <v>155</v>
      </c>
      <c r="D1914" s="95"/>
      <c r="E1914" s="94">
        <v>0</v>
      </c>
      <c r="F1914" s="97">
        <v>1.6535</v>
      </c>
      <c r="G1914" s="94">
        <f>SUM(G1912:G1913)*F1914</f>
        <v>22.686019999999999</v>
      </c>
      <c r="H1914" s="94"/>
      <c r="I1914" s="94"/>
      <c r="J1914" s="94">
        <v>0</v>
      </c>
    </row>
    <row r="1915" spans="1:10" x14ac:dyDescent="0.25">
      <c r="A1915" s="90"/>
      <c r="B1915" s="95"/>
      <c r="C1915" s="96" t="s">
        <v>156</v>
      </c>
      <c r="D1915" s="95"/>
      <c r="E1915" s="94">
        <v>0</v>
      </c>
      <c r="F1915" s="97">
        <v>0.68989999999999996</v>
      </c>
      <c r="G1915" s="94">
        <v>0</v>
      </c>
      <c r="H1915" s="94"/>
      <c r="I1915" s="94"/>
      <c r="J1915" s="94">
        <v>0</v>
      </c>
    </row>
    <row r="1916" spans="1:10" x14ac:dyDescent="0.25">
      <c r="A1916" s="90"/>
      <c r="B1916" s="95"/>
      <c r="C1916" s="96" t="s">
        <v>157</v>
      </c>
      <c r="D1916" s="95"/>
      <c r="E1916" s="94"/>
      <c r="F1916" s="97"/>
      <c r="G1916" s="94">
        <f>SUM(G1911:G1915)</f>
        <v>36.406019999999998</v>
      </c>
      <c r="H1916" s="94">
        <f>SUM(H1911:H1915)</f>
        <v>33</v>
      </c>
      <c r="I1916" s="94">
        <f>SUM(I1911:I1915)</f>
        <v>0</v>
      </c>
      <c r="J1916" s="94">
        <f>G1916+H1916+I1916</f>
        <v>69.406019999999998</v>
      </c>
    </row>
    <row r="1917" spans="1:10" x14ac:dyDescent="0.25">
      <c r="A1917" s="90"/>
      <c r="B1917" s="95"/>
      <c r="C1917" s="96" t="s">
        <v>158</v>
      </c>
      <c r="D1917" s="95"/>
      <c r="E1917" s="94"/>
      <c r="F1917" s="97"/>
      <c r="G1917" s="94">
        <f>G1916*0.305</f>
        <v>11.103836099999999</v>
      </c>
      <c r="H1917" s="94">
        <f>H1916*0.305</f>
        <v>10.065</v>
      </c>
      <c r="I1917" s="94">
        <f>I1916*0.305</f>
        <v>0</v>
      </c>
      <c r="J1917" s="94">
        <f>G1917+H1917+I1917</f>
        <v>21.1688361</v>
      </c>
    </row>
    <row r="1918" spans="1:10" x14ac:dyDescent="0.25">
      <c r="A1918" s="90"/>
      <c r="B1918" s="95"/>
      <c r="C1918" s="96" t="s">
        <v>159</v>
      </c>
      <c r="D1918" s="95"/>
      <c r="E1918" s="94"/>
      <c r="F1918" s="97"/>
      <c r="G1918" s="94">
        <f>SUM(G1916:G1917)</f>
        <v>47.509856099999993</v>
      </c>
      <c r="H1918" s="94">
        <f>SUM(H1916:H1917)</f>
        <v>43.064999999999998</v>
      </c>
      <c r="I1918" s="94">
        <f>SUM(I1916:I1917)</f>
        <v>0</v>
      </c>
      <c r="J1918" s="94">
        <f>G1918+H1918+I1918</f>
        <v>90.574856099999991</v>
      </c>
    </row>
    <row r="1919" spans="1:10" x14ac:dyDescent="0.25">
      <c r="A1919" s="107"/>
      <c r="B1919" s="95"/>
      <c r="C1919" s="96"/>
      <c r="D1919" s="95"/>
      <c r="E1919" s="94"/>
      <c r="F1919" s="97"/>
      <c r="G1919" s="94"/>
      <c r="H1919" s="94"/>
      <c r="I1919" s="94"/>
      <c r="J1919" s="94"/>
    </row>
    <row r="1920" spans="1:10" x14ac:dyDescent="0.25">
      <c r="A1920" s="84"/>
      <c r="B1920" s="85"/>
      <c r="C1920" s="86" t="s">
        <v>1107</v>
      </c>
      <c r="D1920" s="87" t="s">
        <v>178</v>
      </c>
      <c r="E1920" s="88"/>
      <c r="F1920" s="89"/>
      <c r="G1920" s="88"/>
      <c r="H1920" s="88"/>
      <c r="I1920" s="88"/>
      <c r="J1920" s="88"/>
    </row>
    <row r="1921" spans="1:10" x14ac:dyDescent="0.25">
      <c r="A1921" s="90"/>
      <c r="B1921" s="91">
        <v>13329</v>
      </c>
      <c r="C1921" s="92" t="s">
        <v>1111</v>
      </c>
      <c r="D1921" s="91" t="s">
        <v>178</v>
      </c>
      <c r="E1921" s="124">
        <v>3</v>
      </c>
      <c r="F1921" s="131" t="s">
        <v>196</v>
      </c>
      <c r="G1921" s="94"/>
      <c r="H1921" s="94">
        <f t="shared" ref="H1921" si="71">E1921*F1921</f>
        <v>3</v>
      </c>
      <c r="I1921" s="94"/>
      <c r="J1921" s="94">
        <f t="shared" ref="J1921" si="72">G1921+H1921+I1921</f>
        <v>3</v>
      </c>
    </row>
    <row r="1922" spans="1:10" x14ac:dyDescent="0.25">
      <c r="A1922" s="90"/>
      <c r="B1922" s="91" t="s">
        <v>169</v>
      </c>
      <c r="C1922" s="92" t="s">
        <v>168</v>
      </c>
      <c r="D1922" s="91" t="s">
        <v>154</v>
      </c>
      <c r="E1922" s="124">
        <v>8.92</v>
      </c>
      <c r="F1922" s="97">
        <v>0.03</v>
      </c>
      <c r="G1922" s="94">
        <f>E1922*F1922</f>
        <v>0.2676</v>
      </c>
      <c r="H1922" s="94"/>
      <c r="I1922" s="94"/>
      <c r="J1922" s="94">
        <f>G1922+H1922+I1922</f>
        <v>0.2676</v>
      </c>
    </row>
    <row r="1923" spans="1:10" x14ac:dyDescent="0.25">
      <c r="A1923" s="90"/>
      <c r="B1923" s="95" t="s">
        <v>162</v>
      </c>
      <c r="C1923" s="96" t="s">
        <v>163</v>
      </c>
      <c r="D1923" s="95" t="s">
        <v>154</v>
      </c>
      <c r="E1923" s="125">
        <v>12.69</v>
      </c>
      <c r="F1923" s="97">
        <v>0.06</v>
      </c>
      <c r="G1923" s="94">
        <f>E1923*F1923</f>
        <v>0.76139999999999997</v>
      </c>
      <c r="H1923" s="94"/>
      <c r="I1923" s="94"/>
      <c r="J1923" s="94">
        <f>G1923+H1923+I1923</f>
        <v>0.76139999999999997</v>
      </c>
    </row>
    <row r="1924" spans="1:10" x14ac:dyDescent="0.25">
      <c r="A1924" s="90"/>
      <c r="B1924" s="95"/>
      <c r="C1924" s="96" t="s">
        <v>155</v>
      </c>
      <c r="D1924" s="95"/>
      <c r="E1924" s="94">
        <v>0</v>
      </c>
      <c r="F1924" s="97">
        <v>1.6535</v>
      </c>
      <c r="G1924" s="94">
        <f>SUM(G1922:G1923)*F1924</f>
        <v>1.7014514999999999</v>
      </c>
      <c r="H1924" s="94"/>
      <c r="I1924" s="94"/>
      <c r="J1924" s="94">
        <v>0</v>
      </c>
    </row>
    <row r="1925" spans="1:10" x14ac:dyDescent="0.25">
      <c r="A1925" s="90"/>
      <c r="B1925" s="95"/>
      <c r="C1925" s="96" t="s">
        <v>156</v>
      </c>
      <c r="D1925" s="95"/>
      <c r="E1925" s="94">
        <v>0</v>
      </c>
      <c r="F1925" s="97">
        <v>0.68989999999999996</v>
      </c>
      <c r="G1925" s="94">
        <v>0</v>
      </c>
      <c r="H1925" s="94"/>
      <c r="I1925" s="94"/>
      <c r="J1925" s="94">
        <v>0</v>
      </c>
    </row>
    <row r="1926" spans="1:10" x14ac:dyDescent="0.25">
      <c r="A1926" s="90"/>
      <c r="B1926" s="95"/>
      <c r="C1926" s="96" t="s">
        <v>157</v>
      </c>
      <c r="D1926" s="95"/>
      <c r="E1926" s="94"/>
      <c r="F1926" s="97"/>
      <c r="G1926" s="94">
        <f>SUM(G1921:G1925)</f>
        <v>2.7304515</v>
      </c>
      <c r="H1926" s="94">
        <f>SUM(H1921:H1925)</f>
        <v>3</v>
      </c>
      <c r="I1926" s="94">
        <f>SUM(I1921:I1925)</f>
        <v>0</v>
      </c>
      <c r="J1926" s="94">
        <f>G1926+H1926+I1926</f>
        <v>5.7304515</v>
      </c>
    </row>
    <row r="1927" spans="1:10" x14ac:dyDescent="0.25">
      <c r="A1927" s="90"/>
      <c r="B1927" s="95"/>
      <c r="C1927" s="96" t="s">
        <v>158</v>
      </c>
      <c r="D1927" s="95"/>
      <c r="E1927" s="94"/>
      <c r="F1927" s="97"/>
      <c r="G1927" s="94">
        <f>G1926*0.305</f>
        <v>0.83278770749999997</v>
      </c>
      <c r="H1927" s="94">
        <f>H1926*0.305</f>
        <v>0.91500000000000004</v>
      </c>
      <c r="I1927" s="94">
        <f>I1926*0.305</f>
        <v>0</v>
      </c>
      <c r="J1927" s="94">
        <f>G1927+H1927+I1927</f>
        <v>1.7477877075000001</v>
      </c>
    </row>
    <row r="1928" spans="1:10" x14ac:dyDescent="0.25">
      <c r="A1928" s="90"/>
      <c r="B1928" s="95"/>
      <c r="C1928" s="96" t="s">
        <v>159</v>
      </c>
      <c r="D1928" s="95"/>
      <c r="E1928" s="94"/>
      <c r="F1928" s="97"/>
      <c r="G1928" s="94">
        <f>SUM(G1926:G1927)</f>
        <v>3.5632392075000001</v>
      </c>
      <c r="H1928" s="94">
        <f>SUM(H1926:H1927)</f>
        <v>3.915</v>
      </c>
      <c r="I1928" s="94">
        <f>SUM(I1926:I1927)</f>
        <v>0</v>
      </c>
      <c r="J1928" s="94">
        <f>G1928+H1928+I1928</f>
        <v>7.4782392074999997</v>
      </c>
    </row>
    <row r="1929" spans="1:10" x14ac:dyDescent="0.25">
      <c r="A1929" s="107"/>
      <c r="B1929" s="95"/>
      <c r="C1929" s="96"/>
      <c r="D1929" s="95"/>
      <c r="E1929" s="94"/>
      <c r="F1929" s="97"/>
      <c r="G1929" s="94"/>
      <c r="H1929" s="94"/>
      <c r="I1929" s="94"/>
      <c r="J1929" s="94"/>
    </row>
    <row r="1930" spans="1:10" x14ac:dyDescent="0.25">
      <c r="A1930" s="84"/>
      <c r="B1930" s="85"/>
      <c r="C1930" s="86" t="s">
        <v>1108</v>
      </c>
      <c r="D1930" s="87" t="s">
        <v>178</v>
      </c>
      <c r="E1930" s="88"/>
      <c r="F1930" s="89"/>
      <c r="G1930" s="88"/>
      <c r="H1930" s="88"/>
      <c r="I1930" s="88"/>
      <c r="J1930" s="88"/>
    </row>
    <row r="1931" spans="1:10" x14ac:dyDescent="0.25">
      <c r="A1931" s="90"/>
      <c r="B1931" s="91">
        <v>12294</v>
      </c>
      <c r="C1931" s="92" t="s">
        <v>1112</v>
      </c>
      <c r="D1931" s="91" t="s">
        <v>178</v>
      </c>
      <c r="E1931" s="124">
        <v>7.16</v>
      </c>
      <c r="F1931" s="131" t="s">
        <v>196</v>
      </c>
      <c r="G1931" s="94"/>
      <c r="H1931" s="94">
        <f t="shared" ref="H1931" si="73">E1931*F1931</f>
        <v>7.16</v>
      </c>
      <c r="I1931" s="94"/>
      <c r="J1931" s="94">
        <f t="shared" ref="J1931" si="74">G1931+H1931+I1931</f>
        <v>7.16</v>
      </c>
    </row>
    <row r="1932" spans="1:10" x14ac:dyDescent="0.25">
      <c r="A1932" s="90"/>
      <c r="B1932" s="91" t="s">
        <v>169</v>
      </c>
      <c r="C1932" s="92" t="s">
        <v>168</v>
      </c>
      <c r="D1932" s="91" t="s">
        <v>154</v>
      </c>
      <c r="E1932" s="124">
        <v>8.92</v>
      </c>
      <c r="F1932" s="97">
        <v>0.03</v>
      </c>
      <c r="G1932" s="94">
        <f>E1932*F1932</f>
        <v>0.2676</v>
      </c>
      <c r="H1932" s="94"/>
      <c r="I1932" s="94"/>
      <c r="J1932" s="94">
        <f>G1932+H1932+I1932</f>
        <v>0.2676</v>
      </c>
    </row>
    <row r="1933" spans="1:10" x14ac:dyDescent="0.25">
      <c r="A1933" s="90"/>
      <c r="B1933" s="95" t="s">
        <v>162</v>
      </c>
      <c r="C1933" s="96" t="s">
        <v>163</v>
      </c>
      <c r="D1933" s="95" t="s">
        <v>154</v>
      </c>
      <c r="E1933" s="125">
        <v>12.69</v>
      </c>
      <c r="F1933" s="97">
        <v>0.06</v>
      </c>
      <c r="G1933" s="94">
        <f>E1933*F1933</f>
        <v>0.76139999999999997</v>
      </c>
      <c r="H1933" s="94"/>
      <c r="I1933" s="94"/>
      <c r="J1933" s="94">
        <f>G1933+H1933+I1933</f>
        <v>0.76139999999999997</v>
      </c>
    </row>
    <row r="1934" spans="1:10" x14ac:dyDescent="0.25">
      <c r="A1934" s="90"/>
      <c r="B1934" s="95"/>
      <c r="C1934" s="96" t="s">
        <v>155</v>
      </c>
      <c r="D1934" s="95"/>
      <c r="E1934" s="94">
        <v>0</v>
      </c>
      <c r="F1934" s="97">
        <v>1.6535</v>
      </c>
      <c r="G1934" s="94">
        <f>SUM(G1932:G1933)*F1934</f>
        <v>1.7014514999999999</v>
      </c>
      <c r="H1934" s="94"/>
      <c r="I1934" s="94"/>
      <c r="J1934" s="94">
        <v>0</v>
      </c>
    </row>
    <row r="1935" spans="1:10" x14ac:dyDescent="0.25">
      <c r="A1935" s="90"/>
      <c r="B1935" s="95"/>
      <c r="C1935" s="96" t="s">
        <v>156</v>
      </c>
      <c r="D1935" s="95"/>
      <c r="E1935" s="94">
        <v>0</v>
      </c>
      <c r="F1935" s="97">
        <v>0.68989999999999996</v>
      </c>
      <c r="G1935" s="94">
        <v>0</v>
      </c>
      <c r="H1935" s="94"/>
      <c r="I1935" s="94"/>
      <c r="J1935" s="94">
        <v>0</v>
      </c>
    </row>
    <row r="1936" spans="1:10" x14ac:dyDescent="0.25">
      <c r="A1936" s="90"/>
      <c r="B1936" s="95"/>
      <c r="C1936" s="96" t="s">
        <v>157</v>
      </c>
      <c r="D1936" s="95"/>
      <c r="E1936" s="94"/>
      <c r="F1936" s="97"/>
      <c r="G1936" s="94">
        <f>SUM(G1931:G1935)</f>
        <v>2.7304515</v>
      </c>
      <c r="H1936" s="94">
        <f>SUM(H1931:H1935)</f>
        <v>7.16</v>
      </c>
      <c r="I1936" s="94">
        <f>SUM(I1931:I1935)</f>
        <v>0</v>
      </c>
      <c r="J1936" s="94">
        <f>G1936+H1936+I1936</f>
        <v>9.8904515000000011</v>
      </c>
    </row>
    <row r="1937" spans="1:10" x14ac:dyDescent="0.25">
      <c r="A1937" s="90"/>
      <c r="B1937" s="95"/>
      <c r="C1937" s="96" t="s">
        <v>158</v>
      </c>
      <c r="D1937" s="95"/>
      <c r="E1937" s="94"/>
      <c r="F1937" s="97"/>
      <c r="G1937" s="94">
        <f>G1936*0.305</f>
        <v>0.83278770749999997</v>
      </c>
      <c r="H1937" s="94">
        <f>H1936*0.305</f>
        <v>2.1838000000000002</v>
      </c>
      <c r="I1937" s="94">
        <f>I1936*0.305</f>
        <v>0</v>
      </c>
      <c r="J1937" s="94">
        <f>G1937+H1937+I1937</f>
        <v>3.0165877075000003</v>
      </c>
    </row>
    <row r="1938" spans="1:10" x14ac:dyDescent="0.25">
      <c r="A1938" s="90"/>
      <c r="B1938" s="95"/>
      <c r="C1938" s="96" t="s">
        <v>159</v>
      </c>
      <c r="D1938" s="95"/>
      <c r="E1938" s="94"/>
      <c r="F1938" s="97"/>
      <c r="G1938" s="94">
        <f>SUM(G1936:G1937)</f>
        <v>3.5632392075000001</v>
      </c>
      <c r="H1938" s="94">
        <f>SUM(H1936:H1937)</f>
        <v>9.3437999999999999</v>
      </c>
      <c r="I1938" s="94">
        <f>SUM(I1936:I1937)</f>
        <v>0</v>
      </c>
      <c r="J1938" s="94">
        <f>G1938+H1938+I1938</f>
        <v>12.9070392075</v>
      </c>
    </row>
    <row r="1939" spans="1:10" x14ac:dyDescent="0.25">
      <c r="A1939" s="107"/>
      <c r="B1939" s="95"/>
      <c r="C1939" s="96"/>
      <c r="D1939" s="95"/>
      <c r="E1939" s="94"/>
      <c r="F1939" s="97"/>
      <c r="G1939" s="94"/>
      <c r="H1939" s="94"/>
      <c r="I1939" s="94"/>
      <c r="J1939" s="94"/>
    </row>
    <row r="1940" spans="1:10" x14ac:dyDescent="0.25">
      <c r="A1940" s="84"/>
      <c r="B1940" s="85"/>
      <c r="C1940" s="86" t="s">
        <v>1113</v>
      </c>
      <c r="D1940" s="87" t="s">
        <v>178</v>
      </c>
      <c r="E1940" s="88"/>
      <c r="F1940" s="89"/>
      <c r="G1940" s="88"/>
      <c r="H1940" s="88"/>
      <c r="I1940" s="88"/>
      <c r="J1940" s="88"/>
    </row>
    <row r="1941" spans="1:10" ht="31.5" x14ac:dyDescent="0.25">
      <c r="A1941" s="90"/>
      <c r="B1941" s="91">
        <v>400</v>
      </c>
      <c r="C1941" s="92" t="s">
        <v>1117</v>
      </c>
      <c r="D1941" s="91" t="s">
        <v>178</v>
      </c>
      <c r="E1941" s="124">
        <v>0.95</v>
      </c>
      <c r="F1941" s="131" t="s">
        <v>196</v>
      </c>
      <c r="G1941" s="94"/>
      <c r="H1941" s="94">
        <f t="shared" ref="H1941" si="75">E1941*F1941</f>
        <v>0.95</v>
      </c>
      <c r="I1941" s="94"/>
      <c r="J1941" s="94">
        <f t="shared" ref="J1941" si="76">G1941+H1941+I1941</f>
        <v>0.95</v>
      </c>
    </row>
    <row r="1942" spans="1:10" x14ac:dyDescent="0.25">
      <c r="A1942" s="90"/>
      <c r="B1942" s="91" t="s">
        <v>169</v>
      </c>
      <c r="C1942" s="92" t="s">
        <v>168</v>
      </c>
      <c r="D1942" s="91" t="s">
        <v>154</v>
      </c>
      <c r="E1942" s="124">
        <v>8.92</v>
      </c>
      <c r="F1942" s="97">
        <v>2.5000000000000001E-2</v>
      </c>
      <c r="G1942" s="94">
        <f>E1942*F1942</f>
        <v>0.223</v>
      </c>
      <c r="H1942" s="94"/>
      <c r="I1942" s="94"/>
      <c r="J1942" s="94">
        <f>G1942+H1942+I1942</f>
        <v>0.223</v>
      </c>
    </row>
    <row r="1943" spans="1:10" x14ac:dyDescent="0.25">
      <c r="A1943" s="90"/>
      <c r="B1943" s="95" t="s">
        <v>162</v>
      </c>
      <c r="C1943" s="96" t="s">
        <v>163</v>
      </c>
      <c r="D1943" s="95" t="s">
        <v>154</v>
      </c>
      <c r="E1943" s="125">
        <v>12.69</v>
      </c>
      <c r="F1943" s="97">
        <v>0.05</v>
      </c>
      <c r="G1943" s="94">
        <f>E1943*F1943</f>
        <v>0.63450000000000006</v>
      </c>
      <c r="H1943" s="94"/>
      <c r="I1943" s="94"/>
      <c r="J1943" s="94">
        <f>G1943+H1943+I1943</f>
        <v>0.63450000000000006</v>
      </c>
    </row>
    <row r="1944" spans="1:10" x14ac:dyDescent="0.25">
      <c r="A1944" s="90"/>
      <c r="B1944" s="95"/>
      <c r="C1944" s="96" t="s">
        <v>155</v>
      </c>
      <c r="D1944" s="95"/>
      <c r="E1944" s="94">
        <v>0</v>
      </c>
      <c r="F1944" s="97">
        <v>1.6535</v>
      </c>
      <c r="G1944" s="94">
        <f>SUM(G1942:G1943)*F1944</f>
        <v>1.4178762499999999</v>
      </c>
      <c r="H1944" s="94"/>
      <c r="I1944" s="94"/>
      <c r="J1944" s="94">
        <v>0</v>
      </c>
    </row>
    <row r="1945" spans="1:10" x14ac:dyDescent="0.25">
      <c r="A1945" s="90"/>
      <c r="B1945" s="95"/>
      <c r="C1945" s="96" t="s">
        <v>156</v>
      </c>
      <c r="D1945" s="95"/>
      <c r="E1945" s="94">
        <v>0</v>
      </c>
      <c r="F1945" s="97">
        <v>0.68989999999999996</v>
      </c>
      <c r="G1945" s="94">
        <v>0</v>
      </c>
      <c r="H1945" s="94"/>
      <c r="I1945" s="94"/>
      <c r="J1945" s="94">
        <v>0</v>
      </c>
    </row>
    <row r="1946" spans="1:10" x14ac:dyDescent="0.25">
      <c r="A1946" s="90"/>
      <c r="B1946" s="95"/>
      <c r="C1946" s="96" t="s">
        <v>157</v>
      </c>
      <c r="D1946" s="95"/>
      <c r="E1946" s="94"/>
      <c r="F1946" s="97"/>
      <c r="G1946" s="94">
        <f>SUM(G1941:G1945)</f>
        <v>2.2753762499999999</v>
      </c>
      <c r="H1946" s="94">
        <f>SUM(H1941:H1945)</f>
        <v>0.95</v>
      </c>
      <c r="I1946" s="94">
        <f>SUM(I1941:I1945)</f>
        <v>0</v>
      </c>
      <c r="J1946" s="94">
        <f>G1946+H1946+I1946</f>
        <v>3.2253762500000001</v>
      </c>
    </row>
    <row r="1947" spans="1:10" x14ac:dyDescent="0.25">
      <c r="A1947" s="90"/>
      <c r="B1947" s="95"/>
      <c r="C1947" s="96" t="s">
        <v>158</v>
      </c>
      <c r="D1947" s="95"/>
      <c r="E1947" s="94"/>
      <c r="F1947" s="97"/>
      <c r="G1947" s="94">
        <f>G1946*0.305</f>
        <v>0.69398975624999992</v>
      </c>
      <c r="H1947" s="94">
        <f>H1946*0.305</f>
        <v>0.28975000000000001</v>
      </c>
      <c r="I1947" s="94">
        <f>I1946*0.305</f>
        <v>0</v>
      </c>
      <c r="J1947" s="94">
        <f>G1947+H1947+I1947</f>
        <v>0.98373975624999987</v>
      </c>
    </row>
    <row r="1948" spans="1:10" x14ac:dyDescent="0.25">
      <c r="A1948" s="90"/>
      <c r="B1948" s="95"/>
      <c r="C1948" s="96" t="s">
        <v>159</v>
      </c>
      <c r="D1948" s="95"/>
      <c r="E1948" s="94"/>
      <c r="F1948" s="97"/>
      <c r="G1948" s="94">
        <f>SUM(G1946:G1947)</f>
        <v>2.9693660062499996</v>
      </c>
      <c r="H1948" s="94">
        <f>SUM(H1946:H1947)</f>
        <v>1.2397499999999999</v>
      </c>
      <c r="I1948" s="94">
        <f>SUM(I1946:I1947)</f>
        <v>0</v>
      </c>
      <c r="J1948" s="94">
        <f>G1948+H1948+I1948</f>
        <v>4.2091160062499995</v>
      </c>
    </row>
    <row r="1949" spans="1:10" x14ac:dyDescent="0.25">
      <c r="A1949" s="107"/>
      <c r="B1949" s="95"/>
      <c r="C1949" s="96"/>
      <c r="D1949" s="95"/>
      <c r="E1949" s="94"/>
      <c r="F1949" s="97"/>
      <c r="G1949" s="94"/>
      <c r="H1949" s="94"/>
      <c r="I1949" s="94"/>
      <c r="J1949" s="94"/>
    </row>
    <row r="1950" spans="1:10" x14ac:dyDescent="0.25">
      <c r="A1950" s="84"/>
      <c r="B1950" s="85"/>
      <c r="C1950" s="86" t="s">
        <v>1114</v>
      </c>
      <c r="D1950" s="87" t="s">
        <v>178</v>
      </c>
      <c r="E1950" s="88"/>
      <c r="F1950" s="89"/>
      <c r="G1950" s="88"/>
      <c r="H1950" s="88"/>
      <c r="I1950" s="88"/>
      <c r="J1950" s="88"/>
    </row>
    <row r="1951" spans="1:10" ht="31.5" x14ac:dyDescent="0.25">
      <c r="A1951" s="90"/>
      <c r="B1951" s="91">
        <v>393</v>
      </c>
      <c r="C1951" s="92" t="s">
        <v>1118</v>
      </c>
      <c r="D1951" s="91" t="s">
        <v>178</v>
      </c>
      <c r="E1951" s="124">
        <v>1.1000000000000001</v>
      </c>
      <c r="F1951" s="131" t="s">
        <v>196</v>
      </c>
      <c r="G1951" s="94"/>
      <c r="H1951" s="94">
        <f t="shared" ref="H1951" si="77">E1951*F1951</f>
        <v>1.1000000000000001</v>
      </c>
      <c r="I1951" s="94"/>
      <c r="J1951" s="94">
        <f t="shared" ref="J1951" si="78">G1951+H1951+I1951</f>
        <v>1.1000000000000001</v>
      </c>
    </row>
    <row r="1952" spans="1:10" x14ac:dyDescent="0.25">
      <c r="A1952" s="90"/>
      <c r="B1952" s="91" t="s">
        <v>169</v>
      </c>
      <c r="C1952" s="92" t="s">
        <v>168</v>
      </c>
      <c r="D1952" s="91" t="s">
        <v>154</v>
      </c>
      <c r="E1952" s="124">
        <v>8.92</v>
      </c>
      <c r="F1952" s="97">
        <v>2.5000000000000001E-2</v>
      </c>
      <c r="G1952" s="94">
        <f>E1952*F1952</f>
        <v>0.223</v>
      </c>
      <c r="H1952" s="94"/>
      <c r="I1952" s="94"/>
      <c r="J1952" s="94">
        <f>G1952+H1952+I1952</f>
        <v>0.223</v>
      </c>
    </row>
    <row r="1953" spans="1:10" x14ac:dyDescent="0.25">
      <c r="A1953" s="90"/>
      <c r="B1953" s="95" t="s">
        <v>162</v>
      </c>
      <c r="C1953" s="96" t="s">
        <v>163</v>
      </c>
      <c r="D1953" s="95" t="s">
        <v>154</v>
      </c>
      <c r="E1953" s="125">
        <v>12.69</v>
      </c>
      <c r="F1953" s="97">
        <v>0.05</v>
      </c>
      <c r="G1953" s="94">
        <f>E1953*F1953</f>
        <v>0.63450000000000006</v>
      </c>
      <c r="H1953" s="94"/>
      <c r="I1953" s="94"/>
      <c r="J1953" s="94">
        <f>G1953+H1953+I1953</f>
        <v>0.63450000000000006</v>
      </c>
    </row>
    <row r="1954" spans="1:10" x14ac:dyDescent="0.25">
      <c r="A1954" s="90"/>
      <c r="B1954" s="95"/>
      <c r="C1954" s="96" t="s">
        <v>155</v>
      </c>
      <c r="D1954" s="95"/>
      <c r="E1954" s="94">
        <v>0</v>
      </c>
      <c r="F1954" s="97">
        <v>1.6535</v>
      </c>
      <c r="G1954" s="94">
        <f>SUM(G1952:G1953)*F1954</f>
        <v>1.4178762499999999</v>
      </c>
      <c r="H1954" s="94"/>
      <c r="I1954" s="94"/>
      <c r="J1954" s="94">
        <v>0</v>
      </c>
    </row>
    <row r="1955" spans="1:10" x14ac:dyDescent="0.25">
      <c r="A1955" s="90"/>
      <c r="B1955" s="95"/>
      <c r="C1955" s="96" t="s">
        <v>156</v>
      </c>
      <c r="D1955" s="95"/>
      <c r="E1955" s="94">
        <v>0</v>
      </c>
      <c r="F1955" s="97">
        <v>0.68989999999999996</v>
      </c>
      <c r="G1955" s="94">
        <v>0</v>
      </c>
      <c r="H1955" s="94"/>
      <c r="I1955" s="94"/>
      <c r="J1955" s="94">
        <v>0</v>
      </c>
    </row>
    <row r="1956" spans="1:10" x14ac:dyDescent="0.25">
      <c r="A1956" s="90"/>
      <c r="B1956" s="95"/>
      <c r="C1956" s="96" t="s">
        <v>157</v>
      </c>
      <c r="D1956" s="95"/>
      <c r="E1956" s="94"/>
      <c r="F1956" s="97"/>
      <c r="G1956" s="94">
        <f>SUM(G1951:G1955)</f>
        <v>2.2753762499999999</v>
      </c>
      <c r="H1956" s="94">
        <f>SUM(H1951:H1955)</f>
        <v>1.1000000000000001</v>
      </c>
      <c r="I1956" s="94">
        <f>SUM(I1951:I1955)</f>
        <v>0</v>
      </c>
      <c r="J1956" s="94">
        <f>G1956+H1956+I1956</f>
        <v>3.37537625</v>
      </c>
    </row>
    <row r="1957" spans="1:10" x14ac:dyDescent="0.25">
      <c r="A1957" s="90"/>
      <c r="B1957" s="95"/>
      <c r="C1957" s="96" t="s">
        <v>158</v>
      </c>
      <c r="D1957" s="95"/>
      <c r="E1957" s="94"/>
      <c r="F1957" s="97"/>
      <c r="G1957" s="94">
        <f>G1956*0.305</f>
        <v>0.69398975624999992</v>
      </c>
      <c r="H1957" s="94">
        <f>H1956*0.305</f>
        <v>0.33550000000000002</v>
      </c>
      <c r="I1957" s="94">
        <f>I1956*0.305</f>
        <v>0</v>
      </c>
      <c r="J1957" s="94">
        <f>G1957+H1957+I1957</f>
        <v>1.0294897562499998</v>
      </c>
    </row>
    <row r="1958" spans="1:10" x14ac:dyDescent="0.25">
      <c r="A1958" s="90"/>
      <c r="B1958" s="95"/>
      <c r="C1958" s="96" t="s">
        <v>159</v>
      </c>
      <c r="D1958" s="95"/>
      <c r="E1958" s="94"/>
      <c r="F1958" s="97"/>
      <c r="G1958" s="94">
        <f>SUM(G1956:G1957)</f>
        <v>2.9693660062499996</v>
      </c>
      <c r="H1958" s="94">
        <f>SUM(H1956:H1957)</f>
        <v>1.4355000000000002</v>
      </c>
      <c r="I1958" s="94">
        <f>SUM(I1956:I1957)</f>
        <v>0</v>
      </c>
      <c r="J1958" s="94">
        <f>G1958+H1958+I1958</f>
        <v>4.4048660062499998</v>
      </c>
    </row>
    <row r="1959" spans="1:10" x14ac:dyDescent="0.25">
      <c r="A1959" s="107"/>
      <c r="B1959" s="95"/>
      <c r="C1959" s="96"/>
      <c r="D1959" s="95"/>
      <c r="E1959" s="94"/>
      <c r="F1959" s="97"/>
      <c r="G1959" s="94"/>
      <c r="H1959" s="94"/>
      <c r="I1959" s="94"/>
      <c r="J1959" s="94"/>
    </row>
    <row r="1960" spans="1:10" x14ac:dyDescent="0.25">
      <c r="A1960" s="84"/>
      <c r="B1960" s="85"/>
      <c r="C1960" s="86" t="s">
        <v>1115</v>
      </c>
      <c r="D1960" s="87" t="s">
        <v>178</v>
      </c>
      <c r="E1960" s="88"/>
      <c r="F1960" s="89"/>
      <c r="G1960" s="88"/>
      <c r="H1960" s="88"/>
      <c r="I1960" s="88"/>
      <c r="J1960" s="88"/>
    </row>
    <row r="1961" spans="1:10" ht="31.5" x14ac:dyDescent="0.25">
      <c r="A1961" s="90"/>
      <c r="B1961" s="91">
        <v>396</v>
      </c>
      <c r="C1961" s="92" t="s">
        <v>1119</v>
      </c>
      <c r="D1961" s="91" t="s">
        <v>178</v>
      </c>
      <c r="E1961" s="124">
        <v>2.1</v>
      </c>
      <c r="F1961" s="131" t="s">
        <v>196</v>
      </c>
      <c r="G1961" s="94"/>
      <c r="H1961" s="94">
        <f t="shared" ref="H1961" si="79">E1961*F1961</f>
        <v>2.1</v>
      </c>
      <c r="I1961" s="94"/>
      <c r="J1961" s="94">
        <f t="shared" ref="J1961" si="80">G1961+H1961+I1961</f>
        <v>2.1</v>
      </c>
    </row>
    <row r="1962" spans="1:10" x14ac:dyDescent="0.25">
      <c r="A1962" s="90"/>
      <c r="B1962" s="91" t="s">
        <v>169</v>
      </c>
      <c r="C1962" s="92" t="s">
        <v>168</v>
      </c>
      <c r="D1962" s="91" t="s">
        <v>154</v>
      </c>
      <c r="E1962" s="124">
        <v>8.92</v>
      </c>
      <c r="F1962" s="97">
        <v>2.5000000000000001E-2</v>
      </c>
      <c r="G1962" s="94">
        <f>E1962*F1962</f>
        <v>0.223</v>
      </c>
      <c r="H1962" s="94"/>
      <c r="I1962" s="94"/>
      <c r="J1962" s="94">
        <f>G1962+H1962+I1962</f>
        <v>0.223</v>
      </c>
    </row>
    <row r="1963" spans="1:10" x14ac:dyDescent="0.25">
      <c r="A1963" s="90"/>
      <c r="B1963" s="95" t="s">
        <v>162</v>
      </c>
      <c r="C1963" s="96" t="s">
        <v>163</v>
      </c>
      <c r="D1963" s="95" t="s">
        <v>154</v>
      </c>
      <c r="E1963" s="125">
        <v>12.69</v>
      </c>
      <c r="F1963" s="97">
        <v>0.05</v>
      </c>
      <c r="G1963" s="94">
        <f>E1963*F1963</f>
        <v>0.63450000000000006</v>
      </c>
      <c r="H1963" s="94"/>
      <c r="I1963" s="94"/>
      <c r="J1963" s="94">
        <f>G1963+H1963+I1963</f>
        <v>0.63450000000000006</v>
      </c>
    </row>
    <row r="1964" spans="1:10" x14ac:dyDescent="0.25">
      <c r="A1964" s="90"/>
      <c r="B1964" s="95"/>
      <c r="C1964" s="96" t="s">
        <v>155</v>
      </c>
      <c r="D1964" s="95"/>
      <c r="E1964" s="94">
        <v>0</v>
      </c>
      <c r="F1964" s="97">
        <v>1.6535</v>
      </c>
      <c r="G1964" s="94">
        <f>SUM(G1962:G1963)*F1964</f>
        <v>1.4178762499999999</v>
      </c>
      <c r="H1964" s="94"/>
      <c r="I1964" s="94"/>
      <c r="J1964" s="94">
        <v>0</v>
      </c>
    </row>
    <row r="1965" spans="1:10" x14ac:dyDescent="0.25">
      <c r="A1965" s="90"/>
      <c r="B1965" s="95"/>
      <c r="C1965" s="96" t="s">
        <v>156</v>
      </c>
      <c r="D1965" s="95"/>
      <c r="E1965" s="94">
        <v>0</v>
      </c>
      <c r="F1965" s="97">
        <v>0.68989999999999996</v>
      </c>
      <c r="G1965" s="94">
        <v>0</v>
      </c>
      <c r="H1965" s="94"/>
      <c r="I1965" s="94"/>
      <c r="J1965" s="94">
        <v>0</v>
      </c>
    </row>
    <row r="1966" spans="1:10" x14ac:dyDescent="0.25">
      <c r="A1966" s="90"/>
      <c r="B1966" s="95"/>
      <c r="C1966" s="96" t="s">
        <v>157</v>
      </c>
      <c r="D1966" s="95"/>
      <c r="E1966" s="94"/>
      <c r="F1966" s="97"/>
      <c r="G1966" s="94">
        <f>SUM(G1961:G1965)</f>
        <v>2.2753762499999999</v>
      </c>
      <c r="H1966" s="94">
        <f>SUM(H1961:H1965)</f>
        <v>2.1</v>
      </c>
      <c r="I1966" s="94">
        <f>SUM(I1961:I1965)</f>
        <v>0</v>
      </c>
      <c r="J1966" s="94">
        <f>G1966+H1966+I1966</f>
        <v>4.3753762500000004</v>
      </c>
    </row>
    <row r="1967" spans="1:10" x14ac:dyDescent="0.25">
      <c r="A1967" s="90"/>
      <c r="B1967" s="95"/>
      <c r="C1967" s="96" t="s">
        <v>158</v>
      </c>
      <c r="D1967" s="95"/>
      <c r="E1967" s="94"/>
      <c r="F1967" s="97"/>
      <c r="G1967" s="94">
        <f>G1966*0.305</f>
        <v>0.69398975624999992</v>
      </c>
      <c r="H1967" s="94">
        <f>H1966*0.305</f>
        <v>0.64049999999999996</v>
      </c>
      <c r="I1967" s="94">
        <f>I1966*0.305</f>
        <v>0</v>
      </c>
      <c r="J1967" s="94">
        <f>G1967+H1967+I1967</f>
        <v>1.33448975625</v>
      </c>
    </row>
    <row r="1968" spans="1:10" x14ac:dyDescent="0.25">
      <c r="A1968" s="90"/>
      <c r="B1968" s="95"/>
      <c r="C1968" s="96" t="s">
        <v>159</v>
      </c>
      <c r="D1968" s="95"/>
      <c r="E1968" s="94"/>
      <c r="F1968" s="97"/>
      <c r="G1968" s="94">
        <f>SUM(G1966:G1967)</f>
        <v>2.9693660062499996</v>
      </c>
      <c r="H1968" s="94">
        <f>SUM(H1966:H1967)</f>
        <v>2.7404999999999999</v>
      </c>
      <c r="I1968" s="94">
        <f>SUM(I1966:I1967)</f>
        <v>0</v>
      </c>
      <c r="J1968" s="94">
        <f>G1968+H1968+I1968</f>
        <v>5.7098660062499995</v>
      </c>
    </row>
    <row r="1969" spans="1:10" x14ac:dyDescent="0.25">
      <c r="A1969" s="107"/>
      <c r="B1969" s="95"/>
      <c r="C1969" s="96"/>
      <c r="D1969" s="95"/>
      <c r="E1969" s="94"/>
      <c r="F1969" s="97"/>
      <c r="G1969" s="94"/>
      <c r="H1969" s="94"/>
      <c r="I1969" s="94"/>
      <c r="J1969" s="94"/>
    </row>
    <row r="1970" spans="1:10" x14ac:dyDescent="0.25">
      <c r="A1970" s="84"/>
      <c r="B1970" s="85"/>
      <c r="C1970" s="86" t="s">
        <v>1116</v>
      </c>
      <c r="D1970" s="87" t="s">
        <v>178</v>
      </c>
      <c r="E1970" s="88"/>
      <c r="F1970" s="89"/>
      <c r="G1970" s="88"/>
      <c r="H1970" s="88"/>
      <c r="I1970" s="88"/>
      <c r="J1970" s="88"/>
    </row>
    <row r="1971" spans="1:10" ht="31.5" x14ac:dyDescent="0.25">
      <c r="A1971" s="90"/>
      <c r="B1971" s="91">
        <v>397</v>
      </c>
      <c r="C1971" s="92" t="s">
        <v>1120</v>
      </c>
      <c r="D1971" s="91" t="s">
        <v>178</v>
      </c>
      <c r="E1971" s="124">
        <v>2.71</v>
      </c>
      <c r="F1971" s="131" t="s">
        <v>196</v>
      </c>
      <c r="G1971" s="94"/>
      <c r="H1971" s="94">
        <f t="shared" ref="H1971" si="81">E1971*F1971</f>
        <v>2.71</v>
      </c>
      <c r="I1971" s="94"/>
      <c r="J1971" s="94">
        <f t="shared" ref="J1971" si="82">G1971+H1971+I1971</f>
        <v>2.71</v>
      </c>
    </row>
    <row r="1972" spans="1:10" x14ac:dyDescent="0.25">
      <c r="A1972" s="90"/>
      <c r="B1972" s="91" t="s">
        <v>169</v>
      </c>
      <c r="C1972" s="92" t="s">
        <v>168</v>
      </c>
      <c r="D1972" s="91" t="s">
        <v>154</v>
      </c>
      <c r="E1972" s="124">
        <v>8.92</v>
      </c>
      <c r="F1972" s="97">
        <v>2.5000000000000001E-2</v>
      </c>
      <c r="G1972" s="94">
        <f>E1972*F1972</f>
        <v>0.223</v>
      </c>
      <c r="H1972" s="94"/>
      <c r="I1972" s="94"/>
      <c r="J1972" s="94">
        <f>G1972+H1972+I1972</f>
        <v>0.223</v>
      </c>
    </row>
    <row r="1973" spans="1:10" x14ac:dyDescent="0.25">
      <c r="A1973" s="90"/>
      <c r="B1973" s="95" t="s">
        <v>162</v>
      </c>
      <c r="C1973" s="96" t="s">
        <v>163</v>
      </c>
      <c r="D1973" s="95" t="s">
        <v>154</v>
      </c>
      <c r="E1973" s="125">
        <v>12.69</v>
      </c>
      <c r="F1973" s="97">
        <v>0.05</v>
      </c>
      <c r="G1973" s="94">
        <f>E1973*F1973</f>
        <v>0.63450000000000006</v>
      </c>
      <c r="H1973" s="94"/>
      <c r="I1973" s="94"/>
      <c r="J1973" s="94">
        <f>G1973+H1973+I1973</f>
        <v>0.63450000000000006</v>
      </c>
    </row>
    <row r="1974" spans="1:10" x14ac:dyDescent="0.25">
      <c r="A1974" s="90"/>
      <c r="B1974" s="95"/>
      <c r="C1974" s="96" t="s">
        <v>155</v>
      </c>
      <c r="D1974" s="95"/>
      <c r="E1974" s="94">
        <v>0</v>
      </c>
      <c r="F1974" s="97">
        <v>1.6535</v>
      </c>
      <c r="G1974" s="94">
        <f>SUM(G1972:G1973)*F1974</f>
        <v>1.4178762499999999</v>
      </c>
      <c r="H1974" s="94"/>
      <c r="I1974" s="94"/>
      <c r="J1974" s="94">
        <v>0</v>
      </c>
    </row>
    <row r="1975" spans="1:10" x14ac:dyDescent="0.25">
      <c r="A1975" s="90"/>
      <c r="B1975" s="95"/>
      <c r="C1975" s="96" t="s">
        <v>156</v>
      </c>
      <c r="D1975" s="95"/>
      <c r="E1975" s="94">
        <v>0</v>
      </c>
      <c r="F1975" s="97">
        <v>0.68989999999999996</v>
      </c>
      <c r="G1975" s="94">
        <v>0</v>
      </c>
      <c r="H1975" s="94"/>
      <c r="I1975" s="94"/>
      <c r="J1975" s="94">
        <v>0</v>
      </c>
    </row>
    <row r="1976" spans="1:10" x14ac:dyDescent="0.25">
      <c r="A1976" s="90"/>
      <c r="B1976" s="95"/>
      <c r="C1976" s="96" t="s">
        <v>157</v>
      </c>
      <c r="D1976" s="95"/>
      <c r="E1976" s="94"/>
      <c r="F1976" s="97"/>
      <c r="G1976" s="94">
        <f>SUM(G1971:G1975)</f>
        <v>2.2753762499999999</v>
      </c>
      <c r="H1976" s="94">
        <f>SUM(H1971:H1975)</f>
        <v>2.71</v>
      </c>
      <c r="I1976" s="94">
        <f>SUM(I1971:I1975)</f>
        <v>0</v>
      </c>
      <c r="J1976" s="94">
        <f>G1976+H1976+I1976</f>
        <v>4.9853762499999998</v>
      </c>
    </row>
    <row r="1977" spans="1:10" x14ac:dyDescent="0.25">
      <c r="A1977" s="90"/>
      <c r="B1977" s="95"/>
      <c r="C1977" s="96" t="s">
        <v>158</v>
      </c>
      <c r="D1977" s="95"/>
      <c r="E1977" s="94"/>
      <c r="F1977" s="97"/>
      <c r="G1977" s="94">
        <f>G1976*0.305</f>
        <v>0.69398975624999992</v>
      </c>
      <c r="H1977" s="94">
        <f>H1976*0.305</f>
        <v>0.82655000000000001</v>
      </c>
      <c r="I1977" s="94">
        <f>I1976*0.305</f>
        <v>0</v>
      </c>
      <c r="J1977" s="94">
        <f>G1977+H1977+I1977</f>
        <v>1.5205397562499998</v>
      </c>
    </row>
    <row r="1978" spans="1:10" x14ac:dyDescent="0.25">
      <c r="A1978" s="90"/>
      <c r="B1978" s="95"/>
      <c r="C1978" s="96" t="s">
        <v>159</v>
      </c>
      <c r="D1978" s="95"/>
      <c r="E1978" s="94"/>
      <c r="F1978" s="97"/>
      <c r="G1978" s="94">
        <f>SUM(G1976:G1977)</f>
        <v>2.9693660062499996</v>
      </c>
      <c r="H1978" s="94">
        <f>SUM(H1976:H1977)</f>
        <v>3.5365500000000001</v>
      </c>
      <c r="I1978" s="94">
        <f>SUM(I1976:I1977)</f>
        <v>0</v>
      </c>
      <c r="J1978" s="94">
        <f>G1978+H1978+I1978</f>
        <v>6.5059160062499997</v>
      </c>
    </row>
    <row r="1979" spans="1:10" x14ac:dyDescent="0.25">
      <c r="A1979" s="107"/>
      <c r="B1979" s="95"/>
      <c r="C1979" s="96"/>
      <c r="D1979" s="95"/>
      <c r="E1979" s="94"/>
      <c r="F1979" s="97"/>
      <c r="G1979" s="94"/>
      <c r="H1979" s="94"/>
      <c r="I1979" s="94"/>
      <c r="J1979" s="94"/>
    </row>
    <row r="1980" spans="1:10" x14ac:dyDescent="0.25">
      <c r="A1980" s="84"/>
      <c r="B1980" s="85"/>
      <c r="C1980" s="86" t="s">
        <v>1121</v>
      </c>
      <c r="D1980" s="87" t="s">
        <v>178</v>
      </c>
      <c r="E1980" s="88"/>
      <c r="F1980" s="89"/>
      <c r="G1980" s="88"/>
      <c r="H1980" s="88"/>
      <c r="I1980" s="88"/>
      <c r="J1980" s="88"/>
    </row>
    <row r="1981" spans="1:10" ht="31.5" x14ac:dyDescent="0.25">
      <c r="A1981" s="90"/>
      <c r="B1981" s="91">
        <v>2619</v>
      </c>
      <c r="C1981" s="92" t="s">
        <v>1125</v>
      </c>
      <c r="D1981" s="91" t="s">
        <v>178</v>
      </c>
      <c r="E1981" s="124">
        <v>63.48</v>
      </c>
      <c r="F1981" s="131" t="s">
        <v>196</v>
      </c>
      <c r="G1981" s="94"/>
      <c r="H1981" s="94">
        <f t="shared" ref="H1981" si="83">E1981*F1981</f>
        <v>63.48</v>
      </c>
      <c r="I1981" s="94"/>
      <c r="J1981" s="94">
        <f t="shared" ref="J1981" si="84">G1981+H1981+I1981</f>
        <v>63.48</v>
      </c>
    </row>
    <row r="1982" spans="1:10" x14ac:dyDescent="0.25">
      <c r="A1982" s="90"/>
      <c r="B1982" s="91" t="s">
        <v>169</v>
      </c>
      <c r="C1982" s="92" t="s">
        <v>168</v>
      </c>
      <c r="D1982" s="91" t="s">
        <v>154</v>
      </c>
      <c r="E1982" s="124">
        <v>8.92</v>
      </c>
      <c r="F1982" s="97">
        <v>0.2</v>
      </c>
      <c r="G1982" s="94">
        <f>E1982*F1982</f>
        <v>1.784</v>
      </c>
      <c r="H1982" s="94"/>
      <c r="I1982" s="94"/>
      <c r="J1982" s="94">
        <f>G1982+H1982+I1982</f>
        <v>1.784</v>
      </c>
    </row>
    <row r="1983" spans="1:10" x14ac:dyDescent="0.25">
      <c r="A1983" s="90"/>
      <c r="B1983" s="95" t="s">
        <v>162</v>
      </c>
      <c r="C1983" s="96" t="s">
        <v>163</v>
      </c>
      <c r="D1983" s="95" t="s">
        <v>154</v>
      </c>
      <c r="E1983" s="125">
        <v>12.69</v>
      </c>
      <c r="F1983" s="97">
        <v>0.4</v>
      </c>
      <c r="G1983" s="94">
        <f>E1983*F1983</f>
        <v>5.0760000000000005</v>
      </c>
      <c r="H1983" s="94"/>
      <c r="I1983" s="94"/>
      <c r="J1983" s="94">
        <f>G1983+H1983+I1983</f>
        <v>5.0760000000000005</v>
      </c>
    </row>
    <row r="1984" spans="1:10" x14ac:dyDescent="0.25">
      <c r="A1984" s="90"/>
      <c r="B1984" s="95"/>
      <c r="C1984" s="96" t="s">
        <v>155</v>
      </c>
      <c r="D1984" s="95"/>
      <c r="E1984" s="94">
        <v>0</v>
      </c>
      <c r="F1984" s="97">
        <v>1.6535</v>
      </c>
      <c r="G1984" s="94">
        <f>SUM(G1982:G1983)*F1984</f>
        <v>11.34301</v>
      </c>
      <c r="H1984" s="94"/>
      <c r="I1984" s="94"/>
      <c r="J1984" s="94">
        <v>0</v>
      </c>
    </row>
    <row r="1985" spans="1:10" x14ac:dyDescent="0.25">
      <c r="A1985" s="90"/>
      <c r="B1985" s="95"/>
      <c r="C1985" s="96" t="s">
        <v>156</v>
      </c>
      <c r="D1985" s="95"/>
      <c r="E1985" s="94">
        <v>0</v>
      </c>
      <c r="F1985" s="97">
        <v>0.68989999999999996</v>
      </c>
      <c r="G1985" s="94">
        <v>0</v>
      </c>
      <c r="H1985" s="94"/>
      <c r="I1985" s="94"/>
      <c r="J1985" s="94">
        <v>0</v>
      </c>
    </row>
    <row r="1986" spans="1:10" x14ac:dyDescent="0.25">
      <c r="A1986" s="90"/>
      <c r="B1986" s="95"/>
      <c r="C1986" s="96" t="s">
        <v>157</v>
      </c>
      <c r="D1986" s="95"/>
      <c r="E1986" s="94"/>
      <c r="F1986" s="97"/>
      <c r="G1986" s="94">
        <f>SUM(G1981:G1985)</f>
        <v>18.203009999999999</v>
      </c>
      <c r="H1986" s="94">
        <f>SUM(H1981:H1985)</f>
        <v>63.48</v>
      </c>
      <c r="I1986" s="94">
        <f>SUM(I1981:I1985)</f>
        <v>0</v>
      </c>
      <c r="J1986" s="94">
        <f>G1986+H1986+I1986</f>
        <v>81.683009999999996</v>
      </c>
    </row>
    <row r="1987" spans="1:10" x14ac:dyDescent="0.25">
      <c r="A1987" s="90"/>
      <c r="B1987" s="95"/>
      <c r="C1987" s="96" t="s">
        <v>158</v>
      </c>
      <c r="D1987" s="95"/>
      <c r="E1987" s="94"/>
      <c r="F1987" s="97"/>
      <c r="G1987" s="94">
        <f>G1986*0.305</f>
        <v>5.5519180499999994</v>
      </c>
      <c r="H1987" s="94">
        <f>H1986*0.305</f>
        <v>19.3614</v>
      </c>
      <c r="I1987" s="94">
        <f>I1986*0.305</f>
        <v>0</v>
      </c>
      <c r="J1987" s="94">
        <f>G1987+H1987+I1987</f>
        <v>24.913318050000001</v>
      </c>
    </row>
    <row r="1988" spans="1:10" x14ac:dyDescent="0.25">
      <c r="A1988" s="90"/>
      <c r="B1988" s="95"/>
      <c r="C1988" s="96" t="s">
        <v>159</v>
      </c>
      <c r="D1988" s="95"/>
      <c r="E1988" s="94"/>
      <c r="F1988" s="97"/>
      <c r="G1988" s="94">
        <f>SUM(G1986:G1987)</f>
        <v>23.754928049999997</v>
      </c>
      <c r="H1988" s="94">
        <f>SUM(H1986:H1987)</f>
        <v>82.841399999999993</v>
      </c>
      <c r="I1988" s="94">
        <f>SUM(I1986:I1987)</f>
        <v>0</v>
      </c>
      <c r="J1988" s="94">
        <f>G1988+H1988+I1988</f>
        <v>106.59632804999998</v>
      </c>
    </row>
    <row r="1989" spans="1:10" x14ac:dyDescent="0.25">
      <c r="A1989" s="107"/>
      <c r="B1989" s="95"/>
      <c r="C1989" s="96"/>
      <c r="D1989" s="95"/>
      <c r="E1989" s="94"/>
      <c r="F1989" s="97"/>
      <c r="G1989" s="94"/>
      <c r="H1989" s="94"/>
      <c r="I1989" s="94"/>
      <c r="J1989" s="94"/>
    </row>
    <row r="1990" spans="1:10" x14ac:dyDescent="0.25">
      <c r="A1990" s="84"/>
      <c r="B1990" s="85"/>
      <c r="C1990" s="86" t="s">
        <v>1122</v>
      </c>
      <c r="D1990" s="87" t="s">
        <v>178</v>
      </c>
      <c r="E1990" s="88"/>
      <c r="F1990" s="89"/>
      <c r="G1990" s="88"/>
      <c r="H1990" s="88"/>
      <c r="I1990" s="88"/>
      <c r="J1990" s="88"/>
    </row>
    <row r="1991" spans="1:10" ht="31.5" x14ac:dyDescent="0.25">
      <c r="A1991" s="90"/>
      <c r="B1991" s="91">
        <v>2631</v>
      </c>
      <c r="C1991" s="92" t="s">
        <v>1126</v>
      </c>
      <c r="D1991" s="91" t="s">
        <v>178</v>
      </c>
      <c r="E1991" s="124">
        <v>25.07</v>
      </c>
      <c r="F1991" s="131" t="s">
        <v>196</v>
      </c>
      <c r="G1991" s="94"/>
      <c r="H1991" s="94">
        <f t="shared" ref="H1991" si="85">E1991*F1991</f>
        <v>25.07</v>
      </c>
      <c r="I1991" s="94"/>
      <c r="J1991" s="94">
        <f t="shared" ref="J1991" si="86">G1991+H1991+I1991</f>
        <v>25.07</v>
      </c>
    </row>
    <row r="1992" spans="1:10" x14ac:dyDescent="0.25">
      <c r="A1992" s="90"/>
      <c r="B1992" s="91" t="s">
        <v>169</v>
      </c>
      <c r="C1992" s="92" t="s">
        <v>168</v>
      </c>
      <c r="D1992" s="91" t="s">
        <v>154</v>
      </c>
      <c r="E1992" s="124">
        <v>8.92</v>
      </c>
      <c r="F1992" s="97">
        <v>0.2</v>
      </c>
      <c r="G1992" s="94">
        <f>E1992*F1992</f>
        <v>1.784</v>
      </c>
      <c r="H1992" s="94"/>
      <c r="I1992" s="94"/>
      <c r="J1992" s="94">
        <f>G1992+H1992+I1992</f>
        <v>1.784</v>
      </c>
    </row>
    <row r="1993" spans="1:10" x14ac:dyDescent="0.25">
      <c r="A1993" s="90"/>
      <c r="B1993" s="95" t="s">
        <v>162</v>
      </c>
      <c r="C1993" s="96" t="s">
        <v>163</v>
      </c>
      <c r="D1993" s="95" t="s">
        <v>154</v>
      </c>
      <c r="E1993" s="125">
        <v>12.69</v>
      </c>
      <c r="F1993" s="97">
        <v>0.4</v>
      </c>
      <c r="G1993" s="94">
        <f>E1993*F1993</f>
        <v>5.0760000000000005</v>
      </c>
      <c r="H1993" s="94"/>
      <c r="I1993" s="94"/>
      <c r="J1993" s="94">
        <f>G1993+H1993+I1993</f>
        <v>5.0760000000000005</v>
      </c>
    </row>
    <row r="1994" spans="1:10" x14ac:dyDescent="0.25">
      <c r="A1994" s="90"/>
      <c r="B1994" s="95"/>
      <c r="C1994" s="96" t="s">
        <v>155</v>
      </c>
      <c r="D1994" s="95"/>
      <c r="E1994" s="94">
        <v>0</v>
      </c>
      <c r="F1994" s="97">
        <v>1.6535</v>
      </c>
      <c r="G1994" s="94">
        <f>SUM(G1992:G1993)*F1994</f>
        <v>11.34301</v>
      </c>
      <c r="H1994" s="94"/>
      <c r="I1994" s="94"/>
      <c r="J1994" s="94">
        <v>0</v>
      </c>
    </row>
    <row r="1995" spans="1:10" x14ac:dyDescent="0.25">
      <c r="A1995" s="90"/>
      <c r="B1995" s="95"/>
      <c r="C1995" s="96" t="s">
        <v>156</v>
      </c>
      <c r="D1995" s="95"/>
      <c r="E1995" s="94">
        <v>0</v>
      </c>
      <c r="F1995" s="97">
        <v>0.68989999999999996</v>
      </c>
      <c r="G1995" s="94">
        <v>0</v>
      </c>
      <c r="H1995" s="94"/>
      <c r="I1995" s="94"/>
      <c r="J1995" s="94">
        <v>0</v>
      </c>
    </row>
    <row r="1996" spans="1:10" x14ac:dyDescent="0.25">
      <c r="A1996" s="90"/>
      <c r="B1996" s="95"/>
      <c r="C1996" s="96" t="s">
        <v>157</v>
      </c>
      <c r="D1996" s="95"/>
      <c r="E1996" s="94"/>
      <c r="F1996" s="97"/>
      <c r="G1996" s="94">
        <f>SUM(G1991:G1995)</f>
        <v>18.203009999999999</v>
      </c>
      <c r="H1996" s="94">
        <f>SUM(H1991:H1995)</f>
        <v>25.07</v>
      </c>
      <c r="I1996" s="94">
        <f>SUM(I1991:I1995)</f>
        <v>0</v>
      </c>
      <c r="J1996" s="94">
        <f>G1996+H1996+I1996</f>
        <v>43.273009999999999</v>
      </c>
    </row>
    <row r="1997" spans="1:10" x14ac:dyDescent="0.25">
      <c r="A1997" s="90"/>
      <c r="B1997" s="95"/>
      <c r="C1997" s="96" t="s">
        <v>158</v>
      </c>
      <c r="D1997" s="95"/>
      <c r="E1997" s="94"/>
      <c r="F1997" s="97"/>
      <c r="G1997" s="94">
        <f>G1996*0.305</f>
        <v>5.5519180499999994</v>
      </c>
      <c r="H1997" s="94">
        <f>H1996*0.305</f>
        <v>7.64635</v>
      </c>
      <c r="I1997" s="94">
        <f>I1996*0.305</f>
        <v>0</v>
      </c>
      <c r="J1997" s="94">
        <f>G1997+H1997+I1997</f>
        <v>13.198268049999999</v>
      </c>
    </row>
    <row r="1998" spans="1:10" x14ac:dyDescent="0.25">
      <c r="A1998" s="90"/>
      <c r="B1998" s="95"/>
      <c r="C1998" s="96" t="s">
        <v>159</v>
      </c>
      <c r="D1998" s="95"/>
      <c r="E1998" s="94"/>
      <c r="F1998" s="97"/>
      <c r="G1998" s="94">
        <f>SUM(G1996:G1997)</f>
        <v>23.754928049999997</v>
      </c>
      <c r="H1998" s="94">
        <f>SUM(H1996:H1997)</f>
        <v>32.716349999999998</v>
      </c>
      <c r="I1998" s="94">
        <f>SUM(I1996:I1997)</f>
        <v>0</v>
      </c>
      <c r="J1998" s="94">
        <f>G1998+H1998+I1998</f>
        <v>56.471278049999995</v>
      </c>
    </row>
    <row r="1999" spans="1:10" x14ac:dyDescent="0.25">
      <c r="A1999" s="107"/>
      <c r="B1999" s="95"/>
      <c r="C1999" s="96"/>
      <c r="D1999" s="95"/>
      <c r="E1999" s="94"/>
      <c r="F1999" s="97"/>
      <c r="G1999" s="94"/>
      <c r="H1999" s="94"/>
      <c r="I1999" s="94"/>
      <c r="J1999" s="94"/>
    </row>
    <row r="2000" spans="1:10" x14ac:dyDescent="0.25">
      <c r="A2000" s="84"/>
      <c r="B2000" s="85"/>
      <c r="C2000" s="86" t="s">
        <v>1123</v>
      </c>
      <c r="D2000" s="87" t="s">
        <v>178</v>
      </c>
      <c r="E2000" s="88"/>
      <c r="F2000" s="89"/>
      <c r="G2000" s="88"/>
      <c r="H2000" s="88"/>
      <c r="I2000" s="88"/>
      <c r="J2000" s="88"/>
    </row>
    <row r="2001" spans="1:10" ht="31.5" x14ac:dyDescent="0.25">
      <c r="A2001" s="90"/>
      <c r="B2001" s="91">
        <v>2620</v>
      </c>
      <c r="C2001" s="92" t="s">
        <v>1128</v>
      </c>
      <c r="D2001" s="91" t="s">
        <v>178</v>
      </c>
      <c r="E2001" s="124">
        <v>83.34</v>
      </c>
      <c r="F2001" s="131" t="s">
        <v>196</v>
      </c>
      <c r="G2001" s="94"/>
      <c r="H2001" s="94">
        <f t="shared" ref="H2001" si="87">E2001*F2001</f>
        <v>83.34</v>
      </c>
      <c r="I2001" s="94"/>
      <c r="J2001" s="94">
        <f t="shared" ref="J2001" si="88">G2001+H2001+I2001</f>
        <v>83.34</v>
      </c>
    </row>
    <row r="2002" spans="1:10" x14ac:dyDescent="0.25">
      <c r="A2002" s="90"/>
      <c r="B2002" s="91" t="s">
        <v>169</v>
      </c>
      <c r="C2002" s="92" t="s">
        <v>168</v>
      </c>
      <c r="D2002" s="91" t="s">
        <v>154</v>
      </c>
      <c r="E2002" s="124">
        <v>8.92</v>
      </c>
      <c r="F2002" s="97">
        <v>0.2</v>
      </c>
      <c r="G2002" s="94">
        <f>E2002*F2002</f>
        <v>1.784</v>
      </c>
      <c r="H2002" s="94"/>
      <c r="I2002" s="94"/>
      <c r="J2002" s="94">
        <f>G2002+H2002+I2002</f>
        <v>1.784</v>
      </c>
    </row>
    <row r="2003" spans="1:10" x14ac:dyDescent="0.25">
      <c r="A2003" s="90"/>
      <c r="B2003" s="95" t="s">
        <v>162</v>
      </c>
      <c r="C2003" s="96" t="s">
        <v>163</v>
      </c>
      <c r="D2003" s="95" t="s">
        <v>154</v>
      </c>
      <c r="E2003" s="125">
        <v>12.69</v>
      </c>
      <c r="F2003" s="97">
        <v>0.4</v>
      </c>
      <c r="G2003" s="94">
        <f>E2003*F2003</f>
        <v>5.0760000000000005</v>
      </c>
      <c r="H2003" s="94"/>
      <c r="I2003" s="94"/>
      <c r="J2003" s="94">
        <f>G2003+H2003+I2003</f>
        <v>5.0760000000000005</v>
      </c>
    </row>
    <row r="2004" spans="1:10" x14ac:dyDescent="0.25">
      <c r="A2004" s="90"/>
      <c r="B2004" s="95"/>
      <c r="C2004" s="96" t="s">
        <v>155</v>
      </c>
      <c r="D2004" s="95"/>
      <c r="E2004" s="94">
        <v>0</v>
      </c>
      <c r="F2004" s="97">
        <v>1.6535</v>
      </c>
      <c r="G2004" s="94">
        <f>SUM(G2002:G2003)*F2004</f>
        <v>11.34301</v>
      </c>
      <c r="H2004" s="94"/>
      <c r="I2004" s="94"/>
      <c r="J2004" s="94">
        <v>0</v>
      </c>
    </row>
    <row r="2005" spans="1:10" x14ac:dyDescent="0.25">
      <c r="A2005" s="90"/>
      <c r="B2005" s="95"/>
      <c r="C2005" s="96" t="s">
        <v>156</v>
      </c>
      <c r="D2005" s="95"/>
      <c r="E2005" s="94">
        <v>0</v>
      </c>
      <c r="F2005" s="97">
        <v>0.68989999999999996</v>
      </c>
      <c r="G2005" s="94">
        <v>0</v>
      </c>
      <c r="H2005" s="94"/>
      <c r="I2005" s="94"/>
      <c r="J2005" s="94">
        <v>0</v>
      </c>
    </row>
    <row r="2006" spans="1:10" x14ac:dyDescent="0.25">
      <c r="A2006" s="90"/>
      <c r="B2006" s="95"/>
      <c r="C2006" s="96" t="s">
        <v>157</v>
      </c>
      <c r="D2006" s="95"/>
      <c r="E2006" s="94"/>
      <c r="F2006" s="97"/>
      <c r="G2006" s="94">
        <f>SUM(G2001:G2005)</f>
        <v>18.203009999999999</v>
      </c>
      <c r="H2006" s="94">
        <f>SUM(H2001:H2005)</f>
        <v>83.34</v>
      </c>
      <c r="I2006" s="94">
        <f>SUM(I2001:I2005)</f>
        <v>0</v>
      </c>
      <c r="J2006" s="94">
        <f>G2006+H2006+I2006</f>
        <v>101.54301000000001</v>
      </c>
    </row>
    <row r="2007" spans="1:10" x14ac:dyDescent="0.25">
      <c r="A2007" s="90"/>
      <c r="B2007" s="95"/>
      <c r="C2007" s="96" t="s">
        <v>158</v>
      </c>
      <c r="D2007" s="95"/>
      <c r="E2007" s="94"/>
      <c r="F2007" s="97"/>
      <c r="G2007" s="94">
        <f>G2006*0.305</f>
        <v>5.5519180499999994</v>
      </c>
      <c r="H2007" s="94">
        <f>H2006*0.305</f>
        <v>25.418700000000001</v>
      </c>
      <c r="I2007" s="94">
        <f>I2006*0.305</f>
        <v>0</v>
      </c>
      <c r="J2007" s="94">
        <f>G2007+H2007+I2007</f>
        <v>30.970618049999999</v>
      </c>
    </row>
    <row r="2008" spans="1:10" x14ac:dyDescent="0.25">
      <c r="A2008" s="90"/>
      <c r="B2008" s="95"/>
      <c r="C2008" s="96" t="s">
        <v>159</v>
      </c>
      <c r="D2008" s="95"/>
      <c r="E2008" s="94"/>
      <c r="F2008" s="97"/>
      <c r="G2008" s="94">
        <f>SUM(G2006:G2007)</f>
        <v>23.754928049999997</v>
      </c>
      <c r="H2008" s="94">
        <f>SUM(H2006:H2007)</f>
        <v>108.7587</v>
      </c>
      <c r="I2008" s="94">
        <f>SUM(I2006:I2007)</f>
        <v>0</v>
      </c>
      <c r="J2008" s="94">
        <f>G2008+H2008+I2008</f>
        <v>132.51362804999999</v>
      </c>
    </row>
    <row r="2009" spans="1:10" x14ac:dyDescent="0.25">
      <c r="A2009" s="107"/>
      <c r="B2009" s="95"/>
      <c r="C2009" s="96"/>
      <c r="D2009" s="95"/>
      <c r="E2009" s="94"/>
      <c r="F2009" s="97"/>
      <c r="G2009" s="94"/>
      <c r="H2009" s="94"/>
      <c r="I2009" s="94"/>
      <c r="J2009" s="94"/>
    </row>
    <row r="2010" spans="1:10" x14ac:dyDescent="0.25">
      <c r="A2010" s="84"/>
      <c r="B2010" s="85"/>
      <c r="C2010" s="86" t="s">
        <v>1124</v>
      </c>
      <c r="D2010" s="87" t="s">
        <v>178</v>
      </c>
      <c r="E2010" s="88"/>
      <c r="F2010" s="89"/>
      <c r="G2010" s="88"/>
      <c r="H2010" s="88"/>
      <c r="I2010" s="88"/>
      <c r="J2010" s="88"/>
    </row>
    <row r="2011" spans="1:10" ht="31.5" x14ac:dyDescent="0.25">
      <c r="A2011" s="90"/>
      <c r="B2011" s="91">
        <v>2621</v>
      </c>
      <c r="C2011" s="92" t="s">
        <v>1129</v>
      </c>
      <c r="D2011" s="91" t="s">
        <v>178</v>
      </c>
      <c r="E2011" s="124">
        <v>141.35</v>
      </c>
      <c r="F2011" s="131" t="s">
        <v>196</v>
      </c>
      <c r="G2011" s="94"/>
      <c r="H2011" s="94">
        <f t="shared" ref="H2011" si="89">E2011*F2011</f>
        <v>141.35</v>
      </c>
      <c r="I2011" s="94"/>
      <c r="J2011" s="94">
        <f t="shared" ref="J2011" si="90">G2011+H2011+I2011</f>
        <v>141.35</v>
      </c>
    </row>
    <row r="2012" spans="1:10" x14ac:dyDescent="0.25">
      <c r="A2012" s="90"/>
      <c r="B2012" s="91" t="s">
        <v>169</v>
      </c>
      <c r="C2012" s="92" t="s">
        <v>168</v>
      </c>
      <c r="D2012" s="91" t="s">
        <v>154</v>
      </c>
      <c r="E2012" s="124">
        <v>8.92</v>
      </c>
      <c r="F2012" s="97">
        <v>0.2</v>
      </c>
      <c r="G2012" s="94">
        <f>E2012*F2012</f>
        <v>1.784</v>
      </c>
      <c r="H2012" s="94"/>
      <c r="I2012" s="94"/>
      <c r="J2012" s="94">
        <f>G2012+H2012+I2012</f>
        <v>1.784</v>
      </c>
    </row>
    <row r="2013" spans="1:10" x14ac:dyDescent="0.25">
      <c r="A2013" s="90"/>
      <c r="B2013" s="95" t="s">
        <v>162</v>
      </c>
      <c r="C2013" s="96" t="s">
        <v>163</v>
      </c>
      <c r="D2013" s="95" t="s">
        <v>154</v>
      </c>
      <c r="E2013" s="125">
        <v>12.69</v>
      </c>
      <c r="F2013" s="97">
        <v>0.4</v>
      </c>
      <c r="G2013" s="94">
        <f>E2013*F2013</f>
        <v>5.0760000000000005</v>
      </c>
      <c r="H2013" s="94"/>
      <c r="I2013" s="94"/>
      <c r="J2013" s="94">
        <f>G2013+H2013+I2013</f>
        <v>5.0760000000000005</v>
      </c>
    </row>
    <row r="2014" spans="1:10" x14ac:dyDescent="0.25">
      <c r="A2014" s="90"/>
      <c r="B2014" s="95"/>
      <c r="C2014" s="96" t="s">
        <v>155</v>
      </c>
      <c r="D2014" s="95"/>
      <c r="E2014" s="94">
        <v>0</v>
      </c>
      <c r="F2014" s="97">
        <v>1.6535</v>
      </c>
      <c r="G2014" s="94">
        <f>SUM(G2012:G2013)*F2014</f>
        <v>11.34301</v>
      </c>
      <c r="H2014" s="94"/>
      <c r="I2014" s="94"/>
      <c r="J2014" s="94">
        <v>0</v>
      </c>
    </row>
    <row r="2015" spans="1:10" x14ac:dyDescent="0.25">
      <c r="A2015" s="90"/>
      <c r="B2015" s="95"/>
      <c r="C2015" s="96" t="s">
        <v>156</v>
      </c>
      <c r="D2015" s="95"/>
      <c r="E2015" s="94">
        <v>0</v>
      </c>
      <c r="F2015" s="97">
        <v>0.68989999999999996</v>
      </c>
      <c r="G2015" s="94">
        <v>0</v>
      </c>
      <c r="H2015" s="94"/>
      <c r="I2015" s="94"/>
      <c r="J2015" s="94">
        <v>0</v>
      </c>
    </row>
    <row r="2016" spans="1:10" x14ac:dyDescent="0.25">
      <c r="A2016" s="90"/>
      <c r="B2016" s="95"/>
      <c r="C2016" s="96" t="s">
        <v>157</v>
      </c>
      <c r="D2016" s="95"/>
      <c r="E2016" s="94"/>
      <c r="F2016" s="97"/>
      <c r="G2016" s="94">
        <f>SUM(G2011:G2015)</f>
        <v>18.203009999999999</v>
      </c>
      <c r="H2016" s="94">
        <f>SUM(H2011:H2015)</f>
        <v>141.35</v>
      </c>
      <c r="I2016" s="94">
        <f>SUM(I2011:I2015)</f>
        <v>0</v>
      </c>
      <c r="J2016" s="94">
        <f>G2016+H2016+I2016</f>
        <v>159.55301</v>
      </c>
    </row>
    <row r="2017" spans="1:10" x14ac:dyDescent="0.25">
      <c r="A2017" s="90"/>
      <c r="B2017" s="95"/>
      <c r="C2017" s="96" t="s">
        <v>158</v>
      </c>
      <c r="D2017" s="95"/>
      <c r="E2017" s="94"/>
      <c r="F2017" s="97"/>
      <c r="G2017" s="94">
        <f>G2016*0.305</f>
        <v>5.5519180499999994</v>
      </c>
      <c r="H2017" s="94">
        <f>H2016*0.305</f>
        <v>43.111750000000001</v>
      </c>
      <c r="I2017" s="94">
        <f>I2016*0.305</f>
        <v>0</v>
      </c>
      <c r="J2017" s="94">
        <f>G2017+H2017+I2017</f>
        <v>48.663668049999998</v>
      </c>
    </row>
    <row r="2018" spans="1:10" x14ac:dyDescent="0.25">
      <c r="A2018" s="90"/>
      <c r="B2018" s="95"/>
      <c r="C2018" s="96" t="s">
        <v>159</v>
      </c>
      <c r="D2018" s="95"/>
      <c r="E2018" s="94"/>
      <c r="F2018" s="97"/>
      <c r="G2018" s="94">
        <f>SUM(G2016:G2017)</f>
        <v>23.754928049999997</v>
      </c>
      <c r="H2018" s="94">
        <f>SUM(H2016:H2017)</f>
        <v>184.46174999999999</v>
      </c>
      <c r="I2018" s="94">
        <f>SUM(I2016:I2017)</f>
        <v>0</v>
      </c>
      <c r="J2018" s="94">
        <f>G2018+H2018+I2018</f>
        <v>208.21667804999998</v>
      </c>
    </row>
    <row r="2019" spans="1:10" x14ac:dyDescent="0.25">
      <c r="A2019" s="107"/>
      <c r="B2019" s="95"/>
      <c r="C2019" s="96"/>
      <c r="D2019" s="95"/>
      <c r="E2019" s="94"/>
      <c r="F2019" s="97"/>
      <c r="G2019" s="94"/>
      <c r="H2019" s="94"/>
      <c r="I2019" s="94"/>
      <c r="J2019" s="94"/>
    </row>
    <row r="2020" spans="1:10" x14ac:dyDescent="0.25">
      <c r="A2020" s="84"/>
      <c r="B2020" s="85"/>
      <c r="C2020" s="86" t="s">
        <v>1130</v>
      </c>
      <c r="D2020" s="87" t="s">
        <v>178</v>
      </c>
      <c r="E2020" s="88"/>
      <c r="F2020" s="89"/>
      <c r="G2020" s="88"/>
      <c r="H2020" s="88"/>
      <c r="I2020" s="88"/>
      <c r="J2020" s="88"/>
    </row>
    <row r="2021" spans="1:10" ht="31.5" x14ac:dyDescent="0.25">
      <c r="A2021" s="90"/>
      <c r="B2021" s="91" t="s">
        <v>1144</v>
      </c>
      <c r="C2021" s="92" t="s">
        <v>1145</v>
      </c>
      <c r="D2021" s="91" t="s">
        <v>178</v>
      </c>
      <c r="E2021" s="124">
        <v>4.05</v>
      </c>
      <c r="F2021" s="131" t="s">
        <v>196</v>
      </c>
      <c r="G2021" s="94"/>
      <c r="H2021" s="94">
        <f t="shared" ref="H2021" si="91">E2021*F2021</f>
        <v>4.05</v>
      </c>
      <c r="I2021" s="94"/>
      <c r="J2021" s="94">
        <f t="shared" ref="J2021" si="92">G2021+H2021+I2021</f>
        <v>4.05</v>
      </c>
    </row>
    <row r="2022" spans="1:10" x14ac:dyDescent="0.25">
      <c r="A2022" s="90"/>
      <c r="B2022" s="91" t="s">
        <v>169</v>
      </c>
      <c r="C2022" s="92" t="s">
        <v>168</v>
      </c>
      <c r="D2022" s="91" t="s">
        <v>154</v>
      </c>
      <c r="E2022" s="124">
        <v>8.92</v>
      </c>
      <c r="F2022" s="97" t="s">
        <v>1146</v>
      </c>
      <c r="G2022" s="94">
        <f>E2022*F2022</f>
        <v>2.9971200000000002</v>
      </c>
      <c r="H2022" s="94"/>
      <c r="I2022" s="94"/>
      <c r="J2022" s="94">
        <f>G2022+H2022+I2022</f>
        <v>2.9971200000000002</v>
      </c>
    </row>
    <row r="2023" spans="1:10" x14ac:dyDescent="0.25">
      <c r="A2023" s="90"/>
      <c r="B2023" s="95" t="s">
        <v>162</v>
      </c>
      <c r="C2023" s="96" t="s">
        <v>163</v>
      </c>
      <c r="D2023" s="95" t="s">
        <v>154</v>
      </c>
      <c r="E2023" s="125">
        <v>12.69</v>
      </c>
      <c r="F2023" s="97" t="s">
        <v>1146</v>
      </c>
      <c r="G2023" s="94">
        <f>E2023*F2023</f>
        <v>4.2638400000000001</v>
      </c>
      <c r="H2023" s="94"/>
      <c r="I2023" s="94"/>
      <c r="J2023" s="94">
        <f>G2023+H2023+I2023</f>
        <v>4.2638400000000001</v>
      </c>
    </row>
    <row r="2024" spans="1:10" x14ac:dyDescent="0.25">
      <c r="A2024" s="90"/>
      <c r="B2024" s="95"/>
      <c r="C2024" s="96" t="s">
        <v>155</v>
      </c>
      <c r="D2024" s="95"/>
      <c r="E2024" s="94">
        <v>0</v>
      </c>
      <c r="F2024" s="97">
        <v>1.6535</v>
      </c>
      <c r="G2024" s="94">
        <f>SUM(G2022:G2023)*F2024</f>
        <v>12.00599736</v>
      </c>
      <c r="H2024" s="94"/>
      <c r="I2024" s="94"/>
      <c r="J2024" s="94">
        <v>0</v>
      </c>
    </row>
    <row r="2025" spans="1:10" x14ac:dyDescent="0.25">
      <c r="A2025" s="90"/>
      <c r="B2025" s="95"/>
      <c r="C2025" s="96" t="s">
        <v>156</v>
      </c>
      <c r="D2025" s="95"/>
      <c r="E2025" s="94">
        <v>0</v>
      </c>
      <c r="F2025" s="97">
        <v>0.68989999999999996</v>
      </c>
      <c r="G2025" s="94">
        <v>0</v>
      </c>
      <c r="H2025" s="94"/>
      <c r="I2025" s="94"/>
      <c r="J2025" s="94">
        <v>0</v>
      </c>
    </row>
    <row r="2026" spans="1:10" x14ac:dyDescent="0.25">
      <c r="A2026" s="90"/>
      <c r="B2026" s="95"/>
      <c r="C2026" s="96" t="s">
        <v>157</v>
      </c>
      <c r="D2026" s="95"/>
      <c r="E2026" s="94"/>
      <c r="F2026" s="97"/>
      <c r="G2026" s="94">
        <f>SUM(G2021:G2025)</f>
        <v>19.266957359999999</v>
      </c>
      <c r="H2026" s="94">
        <f>SUM(H2021:H2025)</f>
        <v>4.05</v>
      </c>
      <c r="I2026" s="94">
        <f>SUM(I2021:I2025)</f>
        <v>0</v>
      </c>
      <c r="J2026" s="94">
        <f>G2026+H2026+I2026</f>
        <v>23.31695736</v>
      </c>
    </row>
    <row r="2027" spans="1:10" x14ac:dyDescent="0.25">
      <c r="A2027" s="90"/>
      <c r="B2027" s="95"/>
      <c r="C2027" s="96" t="s">
        <v>158</v>
      </c>
      <c r="D2027" s="95"/>
      <c r="E2027" s="94"/>
      <c r="F2027" s="97"/>
      <c r="G2027" s="94">
        <f>G2026*0.305</f>
        <v>5.8764219947999994</v>
      </c>
      <c r="H2027" s="94">
        <f>H2026*0.305</f>
        <v>1.23525</v>
      </c>
      <c r="I2027" s="94">
        <f>I2026*0.305</f>
        <v>0</v>
      </c>
      <c r="J2027" s="94">
        <f>G2027+H2027+I2027</f>
        <v>7.1116719947999991</v>
      </c>
    </row>
    <row r="2028" spans="1:10" x14ac:dyDescent="0.25">
      <c r="A2028" s="90"/>
      <c r="B2028" s="95"/>
      <c r="C2028" s="96" t="s">
        <v>159</v>
      </c>
      <c r="D2028" s="95"/>
      <c r="E2028" s="94"/>
      <c r="F2028" s="97"/>
      <c r="G2028" s="94">
        <f>SUM(G2026:G2027)</f>
        <v>25.143379354799997</v>
      </c>
      <c r="H2028" s="94">
        <f>SUM(H2026:H2027)</f>
        <v>5.2852499999999996</v>
      </c>
      <c r="I2028" s="94">
        <f>SUM(I2026:I2027)</f>
        <v>0</v>
      </c>
      <c r="J2028" s="94">
        <f>G2028+H2028+I2028</f>
        <v>30.428629354799995</v>
      </c>
    </row>
    <row r="2029" spans="1:10" x14ac:dyDescent="0.25">
      <c r="A2029" s="107"/>
      <c r="B2029" s="95"/>
      <c r="C2029" s="96"/>
      <c r="D2029" s="95"/>
      <c r="E2029" s="94"/>
      <c r="F2029" s="97"/>
      <c r="G2029" s="94"/>
      <c r="H2029" s="94"/>
      <c r="I2029" s="94"/>
      <c r="J2029" s="94"/>
    </row>
    <row r="2030" spans="1:10" x14ac:dyDescent="0.25">
      <c r="A2030" s="84"/>
      <c r="B2030" s="85"/>
      <c r="C2030" s="86" t="s">
        <v>1131</v>
      </c>
      <c r="D2030" s="87" t="s">
        <v>178</v>
      </c>
      <c r="E2030" s="88"/>
      <c r="F2030" s="89"/>
      <c r="G2030" s="88"/>
      <c r="H2030" s="88"/>
      <c r="I2030" s="88"/>
      <c r="J2030" s="88"/>
    </row>
    <row r="2031" spans="1:10" ht="31.5" x14ac:dyDescent="0.25">
      <c r="A2031" s="90"/>
      <c r="B2031" s="91" t="s">
        <v>1147</v>
      </c>
      <c r="C2031" s="92" t="s">
        <v>1148</v>
      </c>
      <c r="D2031" s="91" t="s">
        <v>178</v>
      </c>
      <c r="E2031" s="124">
        <v>3.34</v>
      </c>
      <c r="F2031" s="131" t="s">
        <v>196</v>
      </c>
      <c r="G2031" s="94"/>
      <c r="H2031" s="94">
        <f t="shared" ref="H2031" si="93">E2031*F2031</f>
        <v>3.34</v>
      </c>
      <c r="I2031" s="94"/>
      <c r="J2031" s="94">
        <f t="shared" ref="J2031" si="94">G2031+H2031+I2031</f>
        <v>3.34</v>
      </c>
    </row>
    <row r="2032" spans="1:10" x14ac:dyDescent="0.25">
      <c r="A2032" s="90"/>
      <c r="B2032" s="91" t="s">
        <v>169</v>
      </c>
      <c r="C2032" s="92" t="s">
        <v>168</v>
      </c>
      <c r="D2032" s="91" t="s">
        <v>154</v>
      </c>
      <c r="E2032" s="124">
        <v>8.92</v>
      </c>
      <c r="F2032" s="97" t="s">
        <v>995</v>
      </c>
      <c r="G2032" s="94">
        <f>E2032*F2032</f>
        <v>2.7830400000000002</v>
      </c>
      <c r="H2032" s="94"/>
      <c r="I2032" s="94"/>
      <c r="J2032" s="94">
        <f>G2032+H2032+I2032</f>
        <v>2.7830400000000002</v>
      </c>
    </row>
    <row r="2033" spans="1:10" x14ac:dyDescent="0.25">
      <c r="A2033" s="90"/>
      <c r="B2033" s="95" t="s">
        <v>162</v>
      </c>
      <c r="C2033" s="96" t="s">
        <v>163</v>
      </c>
      <c r="D2033" s="95" t="s">
        <v>154</v>
      </c>
      <c r="E2033" s="125">
        <v>12.69</v>
      </c>
      <c r="F2033" s="97" t="s">
        <v>995</v>
      </c>
      <c r="G2033" s="94">
        <f>E2033*F2033</f>
        <v>3.9592799999999997</v>
      </c>
      <c r="H2033" s="94"/>
      <c r="I2033" s="94"/>
      <c r="J2033" s="94">
        <f>G2033+H2033+I2033</f>
        <v>3.9592799999999997</v>
      </c>
    </row>
    <row r="2034" spans="1:10" x14ac:dyDescent="0.25">
      <c r="A2034" s="90"/>
      <c r="B2034" s="95"/>
      <c r="C2034" s="96" t="s">
        <v>155</v>
      </c>
      <c r="D2034" s="95"/>
      <c r="E2034" s="94">
        <v>0</v>
      </c>
      <c r="F2034" s="97">
        <v>1.6535</v>
      </c>
      <c r="G2034" s="94">
        <f>SUM(G2032:G2033)*F2034</f>
        <v>11.148426119999998</v>
      </c>
      <c r="H2034" s="94"/>
      <c r="I2034" s="94"/>
      <c r="J2034" s="94">
        <v>0</v>
      </c>
    </row>
    <row r="2035" spans="1:10" x14ac:dyDescent="0.25">
      <c r="A2035" s="90"/>
      <c r="B2035" s="95"/>
      <c r="C2035" s="96" t="s">
        <v>156</v>
      </c>
      <c r="D2035" s="95"/>
      <c r="E2035" s="94">
        <v>0</v>
      </c>
      <c r="F2035" s="97">
        <v>0.68989999999999996</v>
      </c>
      <c r="G2035" s="94">
        <v>0</v>
      </c>
      <c r="H2035" s="94"/>
      <c r="I2035" s="94"/>
      <c r="J2035" s="94">
        <v>0</v>
      </c>
    </row>
    <row r="2036" spans="1:10" x14ac:dyDescent="0.25">
      <c r="A2036" s="90"/>
      <c r="B2036" s="95"/>
      <c r="C2036" s="96" t="s">
        <v>157</v>
      </c>
      <c r="D2036" s="95"/>
      <c r="E2036" s="94"/>
      <c r="F2036" s="97"/>
      <c r="G2036" s="94">
        <f>SUM(G2031:G2035)</f>
        <v>17.890746119999996</v>
      </c>
      <c r="H2036" s="94">
        <f>SUM(H2031:H2035)</f>
        <v>3.34</v>
      </c>
      <c r="I2036" s="94">
        <f>SUM(I2031:I2035)</f>
        <v>0</v>
      </c>
      <c r="J2036" s="94">
        <f>G2036+H2036+I2036</f>
        <v>21.230746119999996</v>
      </c>
    </row>
    <row r="2037" spans="1:10" x14ac:dyDescent="0.25">
      <c r="A2037" s="90"/>
      <c r="B2037" s="95"/>
      <c r="C2037" s="96" t="s">
        <v>158</v>
      </c>
      <c r="D2037" s="95"/>
      <c r="E2037" s="94"/>
      <c r="F2037" s="97"/>
      <c r="G2037" s="94">
        <f>G2036*0.305</f>
        <v>5.4566775665999989</v>
      </c>
      <c r="H2037" s="94">
        <f>H2036*0.305</f>
        <v>1.0186999999999999</v>
      </c>
      <c r="I2037" s="94">
        <f>I2036*0.305</f>
        <v>0</v>
      </c>
      <c r="J2037" s="94">
        <f>G2037+H2037+I2037</f>
        <v>6.4753775665999989</v>
      </c>
    </row>
    <row r="2038" spans="1:10" x14ac:dyDescent="0.25">
      <c r="A2038" s="90"/>
      <c r="B2038" s="95"/>
      <c r="C2038" s="96" t="s">
        <v>159</v>
      </c>
      <c r="D2038" s="95"/>
      <c r="E2038" s="94"/>
      <c r="F2038" s="97"/>
      <c r="G2038" s="94">
        <f>SUM(G2036:G2037)</f>
        <v>23.347423686599996</v>
      </c>
      <c r="H2038" s="94">
        <f>SUM(H2036:H2037)</f>
        <v>4.3586999999999998</v>
      </c>
      <c r="I2038" s="94">
        <f>SUM(I2036:I2037)</f>
        <v>0</v>
      </c>
      <c r="J2038" s="94">
        <f>G2038+H2038+I2038</f>
        <v>27.706123686599994</v>
      </c>
    </row>
    <row r="2039" spans="1:10" x14ac:dyDescent="0.25">
      <c r="A2039" s="107"/>
      <c r="B2039" s="95"/>
      <c r="C2039" s="96"/>
      <c r="D2039" s="95"/>
      <c r="E2039" s="94"/>
      <c r="F2039" s="97"/>
      <c r="G2039" s="94"/>
      <c r="H2039" s="94"/>
      <c r="I2039" s="94"/>
      <c r="J2039" s="94"/>
    </row>
    <row r="2040" spans="1:10" x14ac:dyDescent="0.25">
      <c r="A2040" s="84"/>
      <c r="B2040" s="85"/>
      <c r="C2040" s="86" t="s">
        <v>1132</v>
      </c>
      <c r="D2040" s="87" t="s">
        <v>178</v>
      </c>
      <c r="E2040" s="88"/>
      <c r="F2040" s="89"/>
      <c r="G2040" s="88"/>
      <c r="H2040" s="88"/>
      <c r="I2040" s="88"/>
      <c r="J2040" s="88"/>
    </row>
    <row r="2041" spans="1:10" ht="31.5" x14ac:dyDescent="0.25">
      <c r="A2041" s="90"/>
      <c r="B2041" s="91" t="s">
        <v>1149</v>
      </c>
      <c r="C2041" s="92" t="s">
        <v>1150</v>
      </c>
      <c r="D2041" s="91" t="s">
        <v>178</v>
      </c>
      <c r="E2041" s="124">
        <v>16.78</v>
      </c>
      <c r="F2041" s="131" t="s">
        <v>196</v>
      </c>
      <c r="G2041" s="94"/>
      <c r="H2041" s="94">
        <f t="shared" ref="H2041" si="95">E2041*F2041</f>
        <v>16.78</v>
      </c>
      <c r="I2041" s="94"/>
      <c r="J2041" s="94">
        <f t="shared" ref="J2041" si="96">G2041+H2041+I2041</f>
        <v>16.78</v>
      </c>
    </row>
    <row r="2042" spans="1:10" x14ac:dyDescent="0.25">
      <c r="A2042" s="90"/>
      <c r="B2042" s="91" t="s">
        <v>169</v>
      </c>
      <c r="C2042" s="92" t="s">
        <v>168</v>
      </c>
      <c r="D2042" s="91" t="s">
        <v>154</v>
      </c>
      <c r="E2042" s="124">
        <v>8.92</v>
      </c>
      <c r="F2042" s="97" t="s">
        <v>1151</v>
      </c>
      <c r="G2042" s="94">
        <f>E2042*F2042</f>
        <v>4.1299600000000005</v>
      </c>
      <c r="H2042" s="94"/>
      <c r="I2042" s="94"/>
      <c r="J2042" s="94">
        <f>G2042+H2042+I2042</f>
        <v>4.1299600000000005</v>
      </c>
    </row>
    <row r="2043" spans="1:10" x14ac:dyDescent="0.25">
      <c r="A2043" s="90"/>
      <c r="B2043" s="95" t="s">
        <v>162</v>
      </c>
      <c r="C2043" s="96" t="s">
        <v>163</v>
      </c>
      <c r="D2043" s="95" t="s">
        <v>154</v>
      </c>
      <c r="E2043" s="125">
        <v>12.69</v>
      </c>
      <c r="F2043" s="97" t="s">
        <v>1151</v>
      </c>
      <c r="G2043" s="94">
        <f>E2043*F2043</f>
        <v>5.87547</v>
      </c>
      <c r="H2043" s="94"/>
      <c r="I2043" s="94"/>
      <c r="J2043" s="94">
        <f>G2043+H2043+I2043</f>
        <v>5.87547</v>
      </c>
    </row>
    <row r="2044" spans="1:10" x14ac:dyDescent="0.25">
      <c r="A2044" s="90"/>
      <c r="B2044" s="95"/>
      <c r="C2044" s="96" t="s">
        <v>155</v>
      </c>
      <c r="D2044" s="95"/>
      <c r="E2044" s="94">
        <v>0</v>
      </c>
      <c r="F2044" s="97">
        <v>1.6535</v>
      </c>
      <c r="G2044" s="94">
        <f>SUM(G2042:G2043)*F2044</f>
        <v>16.543978505000002</v>
      </c>
      <c r="H2044" s="94"/>
      <c r="I2044" s="94"/>
      <c r="J2044" s="94">
        <v>0</v>
      </c>
    </row>
    <row r="2045" spans="1:10" x14ac:dyDescent="0.25">
      <c r="A2045" s="90"/>
      <c r="B2045" s="95"/>
      <c r="C2045" s="96" t="s">
        <v>156</v>
      </c>
      <c r="D2045" s="95"/>
      <c r="E2045" s="94">
        <v>0</v>
      </c>
      <c r="F2045" s="97">
        <v>0.68989999999999996</v>
      </c>
      <c r="G2045" s="94">
        <v>0</v>
      </c>
      <c r="H2045" s="94"/>
      <c r="I2045" s="94"/>
      <c r="J2045" s="94">
        <v>0</v>
      </c>
    </row>
    <row r="2046" spans="1:10" x14ac:dyDescent="0.25">
      <c r="A2046" s="90"/>
      <c r="B2046" s="95"/>
      <c r="C2046" s="96" t="s">
        <v>157</v>
      </c>
      <c r="D2046" s="95"/>
      <c r="E2046" s="94"/>
      <c r="F2046" s="97"/>
      <c r="G2046" s="94">
        <f>SUM(G2041:G2045)</f>
        <v>26.549408505000002</v>
      </c>
      <c r="H2046" s="94">
        <f>SUM(H2041:H2045)</f>
        <v>16.78</v>
      </c>
      <c r="I2046" s="94">
        <f>SUM(I2041:I2045)</f>
        <v>0</v>
      </c>
      <c r="J2046" s="94">
        <f>G2046+H2046+I2046</f>
        <v>43.329408505000004</v>
      </c>
    </row>
    <row r="2047" spans="1:10" x14ac:dyDescent="0.25">
      <c r="A2047" s="90"/>
      <c r="B2047" s="95"/>
      <c r="C2047" s="96" t="s">
        <v>158</v>
      </c>
      <c r="D2047" s="95"/>
      <c r="E2047" s="94"/>
      <c r="F2047" s="97"/>
      <c r="G2047" s="94">
        <f>G2046*0.305</f>
        <v>8.0975695940249999</v>
      </c>
      <c r="H2047" s="94">
        <f>H2046*0.305</f>
        <v>5.1179000000000006</v>
      </c>
      <c r="I2047" s="94">
        <f>I2046*0.305</f>
        <v>0</v>
      </c>
      <c r="J2047" s="94">
        <f>G2047+H2047+I2047</f>
        <v>13.215469594025</v>
      </c>
    </row>
    <row r="2048" spans="1:10" x14ac:dyDescent="0.25">
      <c r="A2048" s="90"/>
      <c r="B2048" s="95"/>
      <c r="C2048" s="96" t="s">
        <v>159</v>
      </c>
      <c r="D2048" s="95"/>
      <c r="E2048" s="94"/>
      <c r="F2048" s="97"/>
      <c r="G2048" s="94">
        <f>SUM(G2046:G2047)</f>
        <v>34.646978099025006</v>
      </c>
      <c r="H2048" s="94">
        <f>SUM(H2046:H2047)</f>
        <v>21.8979</v>
      </c>
      <c r="I2048" s="94">
        <f>SUM(I2046:I2047)</f>
        <v>0</v>
      </c>
      <c r="J2048" s="94">
        <f>G2048+H2048+I2048</f>
        <v>56.544878099025006</v>
      </c>
    </row>
    <row r="2049" spans="1:10" x14ac:dyDescent="0.25">
      <c r="A2049" s="107"/>
      <c r="B2049" s="95"/>
      <c r="C2049" s="96"/>
      <c r="D2049" s="95"/>
      <c r="E2049" s="94"/>
      <c r="F2049" s="97"/>
      <c r="G2049" s="94"/>
      <c r="H2049" s="94"/>
      <c r="I2049" s="94"/>
      <c r="J2049" s="94"/>
    </row>
    <row r="2050" spans="1:10" x14ac:dyDescent="0.25">
      <c r="A2050" s="84"/>
      <c r="B2050" s="85"/>
      <c r="C2050" s="86" t="s">
        <v>1133</v>
      </c>
      <c r="D2050" s="87" t="s">
        <v>178</v>
      </c>
      <c r="E2050" s="88"/>
      <c r="F2050" s="89"/>
      <c r="G2050" s="88"/>
      <c r="H2050" s="88"/>
      <c r="I2050" s="88"/>
      <c r="J2050" s="88"/>
    </row>
    <row r="2051" spans="1:10" ht="31.5" x14ac:dyDescent="0.25">
      <c r="A2051" s="90"/>
      <c r="B2051" s="91" t="s">
        <v>1152</v>
      </c>
      <c r="C2051" s="92" t="s">
        <v>1153</v>
      </c>
      <c r="D2051" s="91" t="s">
        <v>178</v>
      </c>
      <c r="E2051" s="124">
        <v>6.57</v>
      </c>
      <c r="F2051" s="131" t="s">
        <v>196</v>
      </c>
      <c r="G2051" s="94"/>
      <c r="H2051" s="94">
        <f t="shared" ref="H2051" si="97">E2051*F2051</f>
        <v>6.57</v>
      </c>
      <c r="I2051" s="94"/>
      <c r="J2051" s="94">
        <f t="shared" ref="J2051" si="98">G2051+H2051+I2051</f>
        <v>6.57</v>
      </c>
    </row>
    <row r="2052" spans="1:10" x14ac:dyDescent="0.25">
      <c r="A2052" s="90"/>
      <c r="B2052" s="91" t="s">
        <v>169</v>
      </c>
      <c r="C2052" s="92" t="s">
        <v>168</v>
      </c>
      <c r="D2052" s="91" t="s">
        <v>154</v>
      </c>
      <c r="E2052" s="124">
        <v>8.92</v>
      </c>
      <c r="F2052" s="97" t="s">
        <v>1154</v>
      </c>
      <c r="G2052" s="94">
        <f>E2052*F2052</f>
        <v>3.4520400000000002</v>
      </c>
      <c r="H2052" s="94"/>
      <c r="I2052" s="94"/>
      <c r="J2052" s="94">
        <f>G2052+H2052+I2052</f>
        <v>3.4520400000000002</v>
      </c>
    </row>
    <row r="2053" spans="1:10" x14ac:dyDescent="0.25">
      <c r="A2053" s="90"/>
      <c r="B2053" s="95" t="s">
        <v>162</v>
      </c>
      <c r="C2053" s="96" t="s">
        <v>163</v>
      </c>
      <c r="D2053" s="95" t="s">
        <v>154</v>
      </c>
      <c r="E2053" s="125">
        <v>12.69</v>
      </c>
      <c r="F2053" s="97" t="s">
        <v>1154</v>
      </c>
      <c r="G2053" s="94">
        <f>E2053*F2053</f>
        <v>4.9110300000000002</v>
      </c>
      <c r="H2053" s="94"/>
      <c r="I2053" s="94"/>
      <c r="J2053" s="94">
        <f>G2053+H2053+I2053</f>
        <v>4.9110300000000002</v>
      </c>
    </row>
    <row r="2054" spans="1:10" x14ac:dyDescent="0.25">
      <c r="A2054" s="90"/>
      <c r="B2054" s="95"/>
      <c r="C2054" s="96" t="s">
        <v>155</v>
      </c>
      <c r="D2054" s="95"/>
      <c r="E2054" s="94">
        <v>0</v>
      </c>
      <c r="F2054" s="97">
        <v>1.6535</v>
      </c>
      <c r="G2054" s="94">
        <f>SUM(G2052:G2053)*F2054</f>
        <v>13.828336245000001</v>
      </c>
      <c r="H2054" s="94"/>
      <c r="I2054" s="94"/>
      <c r="J2054" s="94">
        <v>0</v>
      </c>
    </row>
    <row r="2055" spans="1:10" x14ac:dyDescent="0.25">
      <c r="A2055" s="90"/>
      <c r="B2055" s="95"/>
      <c r="C2055" s="96" t="s">
        <v>156</v>
      </c>
      <c r="D2055" s="95"/>
      <c r="E2055" s="94">
        <v>0</v>
      </c>
      <c r="F2055" s="97">
        <v>0.68989999999999996</v>
      </c>
      <c r="G2055" s="94">
        <v>0</v>
      </c>
      <c r="H2055" s="94"/>
      <c r="I2055" s="94"/>
      <c r="J2055" s="94">
        <v>0</v>
      </c>
    </row>
    <row r="2056" spans="1:10" x14ac:dyDescent="0.25">
      <c r="A2056" s="90"/>
      <c r="B2056" s="95"/>
      <c r="C2056" s="96" t="s">
        <v>157</v>
      </c>
      <c r="D2056" s="95"/>
      <c r="E2056" s="94"/>
      <c r="F2056" s="97"/>
      <c r="G2056" s="94">
        <f>SUM(G2051:G2055)</f>
        <v>22.191406245000003</v>
      </c>
      <c r="H2056" s="94">
        <f>SUM(H2051:H2055)</f>
        <v>6.57</v>
      </c>
      <c r="I2056" s="94">
        <f>SUM(I2051:I2055)</f>
        <v>0</v>
      </c>
      <c r="J2056" s="94">
        <f>G2056+H2056+I2056</f>
        <v>28.761406245000003</v>
      </c>
    </row>
    <row r="2057" spans="1:10" x14ac:dyDescent="0.25">
      <c r="A2057" s="90"/>
      <c r="B2057" s="95"/>
      <c r="C2057" s="96" t="s">
        <v>158</v>
      </c>
      <c r="D2057" s="95"/>
      <c r="E2057" s="94"/>
      <c r="F2057" s="97"/>
      <c r="G2057" s="94">
        <f>G2056*0.305</f>
        <v>6.7683789047250009</v>
      </c>
      <c r="H2057" s="94">
        <f>H2056*0.305</f>
        <v>2.0038499999999999</v>
      </c>
      <c r="I2057" s="94">
        <f>I2056*0.305</f>
        <v>0</v>
      </c>
      <c r="J2057" s="94">
        <f>G2057+H2057+I2057</f>
        <v>8.7722289047250008</v>
      </c>
    </row>
    <row r="2058" spans="1:10" x14ac:dyDescent="0.25">
      <c r="A2058" s="90"/>
      <c r="B2058" s="95"/>
      <c r="C2058" s="96" t="s">
        <v>159</v>
      </c>
      <c r="D2058" s="95"/>
      <c r="E2058" s="94"/>
      <c r="F2058" s="97"/>
      <c r="G2058" s="94">
        <f>SUM(G2056:G2057)</f>
        <v>28.959785149725004</v>
      </c>
      <c r="H2058" s="94">
        <f>SUM(H2056:H2057)</f>
        <v>8.5738500000000002</v>
      </c>
      <c r="I2058" s="94">
        <f>SUM(I2056:I2057)</f>
        <v>0</v>
      </c>
      <c r="J2058" s="94">
        <f>G2058+H2058+I2058</f>
        <v>37.533635149725001</v>
      </c>
    </row>
    <row r="2059" spans="1:10" x14ac:dyDescent="0.25">
      <c r="A2059" s="107"/>
      <c r="B2059" s="95"/>
      <c r="C2059" s="96"/>
      <c r="D2059" s="95"/>
      <c r="E2059" s="94"/>
      <c r="F2059" s="97"/>
      <c r="G2059" s="94"/>
      <c r="H2059" s="94"/>
      <c r="I2059" s="94"/>
      <c r="J2059" s="94"/>
    </row>
    <row r="2060" spans="1:10" x14ac:dyDescent="0.25">
      <c r="A2060" s="84"/>
      <c r="B2060" s="85"/>
      <c r="C2060" s="86" t="s">
        <v>1135</v>
      </c>
      <c r="D2060" s="87" t="s">
        <v>178</v>
      </c>
      <c r="E2060" s="88"/>
      <c r="F2060" s="89"/>
      <c r="G2060" s="88"/>
      <c r="H2060" s="88"/>
      <c r="I2060" s="88"/>
      <c r="J2060" s="88"/>
    </row>
    <row r="2061" spans="1:10" ht="31.5" x14ac:dyDescent="0.25">
      <c r="A2061" s="90"/>
      <c r="B2061" s="91" t="s">
        <v>1155</v>
      </c>
      <c r="C2061" s="92" t="s">
        <v>1156</v>
      </c>
      <c r="D2061" s="91" t="s">
        <v>178</v>
      </c>
      <c r="E2061" s="124">
        <v>16.8</v>
      </c>
      <c r="F2061" s="131" t="s">
        <v>196</v>
      </c>
      <c r="G2061" s="94"/>
      <c r="H2061" s="94">
        <f t="shared" ref="H2061" si="99">E2061*F2061</f>
        <v>16.8</v>
      </c>
      <c r="I2061" s="94"/>
      <c r="J2061" s="94">
        <f t="shared" ref="J2061" si="100">G2061+H2061+I2061</f>
        <v>16.8</v>
      </c>
    </row>
    <row r="2062" spans="1:10" x14ac:dyDescent="0.25">
      <c r="A2062" s="90"/>
      <c r="B2062" s="91" t="s">
        <v>169</v>
      </c>
      <c r="C2062" s="92" t="s">
        <v>168</v>
      </c>
      <c r="D2062" s="91" t="s">
        <v>154</v>
      </c>
      <c r="E2062" s="124">
        <v>8.92</v>
      </c>
      <c r="F2062" s="97" t="s">
        <v>1157</v>
      </c>
      <c r="G2062" s="94">
        <f>E2062*F2062</f>
        <v>4.5759600000000002</v>
      </c>
      <c r="H2062" s="94"/>
      <c r="I2062" s="94"/>
      <c r="J2062" s="94">
        <f>G2062+H2062+I2062</f>
        <v>4.5759600000000002</v>
      </c>
    </row>
    <row r="2063" spans="1:10" x14ac:dyDescent="0.25">
      <c r="A2063" s="90"/>
      <c r="B2063" s="95" t="s">
        <v>162</v>
      </c>
      <c r="C2063" s="96" t="s">
        <v>163</v>
      </c>
      <c r="D2063" s="95" t="s">
        <v>154</v>
      </c>
      <c r="E2063" s="125">
        <v>12.69</v>
      </c>
      <c r="F2063" s="97" t="s">
        <v>1157</v>
      </c>
      <c r="G2063" s="94">
        <f>E2063*F2063</f>
        <v>6.50997</v>
      </c>
      <c r="H2063" s="94"/>
      <c r="I2063" s="94"/>
      <c r="J2063" s="94">
        <f>G2063+H2063+I2063</f>
        <v>6.50997</v>
      </c>
    </row>
    <row r="2064" spans="1:10" x14ac:dyDescent="0.25">
      <c r="A2064" s="90"/>
      <c r="B2064" s="95"/>
      <c r="C2064" s="96" t="s">
        <v>155</v>
      </c>
      <c r="D2064" s="95"/>
      <c r="E2064" s="94">
        <v>0</v>
      </c>
      <c r="F2064" s="97">
        <v>1.6535</v>
      </c>
      <c r="G2064" s="94">
        <f>SUM(G2062:G2063)*F2064</f>
        <v>18.330585255000003</v>
      </c>
      <c r="H2064" s="94"/>
      <c r="I2064" s="94"/>
      <c r="J2064" s="94">
        <v>0</v>
      </c>
    </row>
    <row r="2065" spans="1:10" x14ac:dyDescent="0.25">
      <c r="A2065" s="90"/>
      <c r="B2065" s="95"/>
      <c r="C2065" s="96" t="s">
        <v>156</v>
      </c>
      <c r="D2065" s="95"/>
      <c r="E2065" s="94">
        <v>0</v>
      </c>
      <c r="F2065" s="97">
        <v>0.68989999999999996</v>
      </c>
      <c r="G2065" s="94">
        <v>0</v>
      </c>
      <c r="H2065" s="94"/>
      <c r="I2065" s="94"/>
      <c r="J2065" s="94">
        <v>0</v>
      </c>
    </row>
    <row r="2066" spans="1:10" x14ac:dyDescent="0.25">
      <c r="A2066" s="90"/>
      <c r="B2066" s="95"/>
      <c r="C2066" s="96" t="s">
        <v>157</v>
      </c>
      <c r="D2066" s="95"/>
      <c r="E2066" s="94"/>
      <c r="F2066" s="97"/>
      <c r="G2066" s="94">
        <f>SUM(G2061:G2065)</f>
        <v>29.416515255000004</v>
      </c>
      <c r="H2066" s="94">
        <f>SUM(H2061:H2065)</f>
        <v>16.8</v>
      </c>
      <c r="I2066" s="94">
        <f>SUM(I2061:I2065)</f>
        <v>0</v>
      </c>
      <c r="J2066" s="94">
        <f>G2066+H2066+I2066</f>
        <v>46.216515255000004</v>
      </c>
    </row>
    <row r="2067" spans="1:10" x14ac:dyDescent="0.25">
      <c r="A2067" s="90"/>
      <c r="B2067" s="95"/>
      <c r="C2067" s="96" t="s">
        <v>158</v>
      </c>
      <c r="D2067" s="95"/>
      <c r="E2067" s="94"/>
      <c r="F2067" s="97"/>
      <c r="G2067" s="94">
        <f>G2066*0.305</f>
        <v>8.9720371527750018</v>
      </c>
      <c r="H2067" s="94">
        <f>H2066*0.305</f>
        <v>5.1239999999999997</v>
      </c>
      <c r="I2067" s="94">
        <f>I2066*0.305</f>
        <v>0</v>
      </c>
      <c r="J2067" s="94">
        <f>G2067+H2067+I2067</f>
        <v>14.096037152775001</v>
      </c>
    </row>
    <row r="2068" spans="1:10" x14ac:dyDescent="0.25">
      <c r="A2068" s="90"/>
      <c r="B2068" s="95"/>
      <c r="C2068" s="96" t="s">
        <v>159</v>
      </c>
      <c r="D2068" s="95"/>
      <c r="E2068" s="94"/>
      <c r="F2068" s="97"/>
      <c r="G2068" s="94">
        <f>SUM(G2066:G2067)</f>
        <v>38.388552407775009</v>
      </c>
      <c r="H2068" s="94">
        <f>SUM(H2066:H2067)</f>
        <v>21.923999999999999</v>
      </c>
      <c r="I2068" s="94">
        <f>SUM(I2066:I2067)</f>
        <v>0</v>
      </c>
      <c r="J2068" s="94">
        <f>G2068+H2068+I2068</f>
        <v>60.312552407775009</v>
      </c>
    </row>
    <row r="2069" spans="1:10" x14ac:dyDescent="0.25">
      <c r="A2069" s="107"/>
      <c r="B2069" s="95"/>
      <c r="C2069" s="96"/>
      <c r="D2069" s="95"/>
      <c r="E2069" s="94"/>
      <c r="F2069" s="97"/>
      <c r="G2069" s="94"/>
      <c r="H2069" s="94"/>
      <c r="I2069" s="94"/>
      <c r="J2069" s="94"/>
    </row>
    <row r="2070" spans="1:10" x14ac:dyDescent="0.25">
      <c r="A2070" s="84"/>
      <c r="B2070" s="85"/>
      <c r="C2070" s="86" t="s">
        <v>1134</v>
      </c>
      <c r="D2070" s="87" t="s">
        <v>178</v>
      </c>
      <c r="E2070" s="88"/>
      <c r="F2070" s="89"/>
      <c r="G2070" s="88"/>
      <c r="H2070" s="88"/>
      <c r="I2070" s="88"/>
      <c r="J2070" s="88"/>
    </row>
    <row r="2071" spans="1:10" ht="31.5" x14ac:dyDescent="0.25">
      <c r="A2071" s="90"/>
      <c r="B2071" s="91" t="s">
        <v>1158</v>
      </c>
      <c r="C2071" s="92" t="s">
        <v>1159</v>
      </c>
      <c r="D2071" s="91" t="s">
        <v>178</v>
      </c>
      <c r="E2071" s="124">
        <v>1.95</v>
      </c>
      <c r="F2071" s="131" t="s">
        <v>196</v>
      </c>
      <c r="G2071" s="94"/>
      <c r="H2071" s="94">
        <f t="shared" ref="H2071" si="101">E2071*F2071</f>
        <v>1.95</v>
      </c>
      <c r="I2071" s="94"/>
      <c r="J2071" s="94">
        <f t="shared" ref="J2071" si="102">G2071+H2071+I2071</f>
        <v>1.95</v>
      </c>
    </row>
    <row r="2072" spans="1:10" x14ac:dyDescent="0.25">
      <c r="A2072" s="90"/>
      <c r="B2072" s="91" t="s">
        <v>169</v>
      </c>
      <c r="C2072" s="92" t="s">
        <v>168</v>
      </c>
      <c r="D2072" s="91" t="s">
        <v>154</v>
      </c>
      <c r="E2072" s="124">
        <v>8.92</v>
      </c>
      <c r="F2072" s="97" t="s">
        <v>1160</v>
      </c>
      <c r="G2072" s="94">
        <f>E2072*F2072</f>
        <v>2.1318799999999998</v>
      </c>
      <c r="H2072" s="94"/>
      <c r="I2072" s="94"/>
      <c r="J2072" s="94">
        <f>G2072+H2072+I2072</f>
        <v>2.1318799999999998</v>
      </c>
    </row>
    <row r="2073" spans="1:10" x14ac:dyDescent="0.25">
      <c r="A2073" s="90"/>
      <c r="B2073" s="95" t="s">
        <v>162</v>
      </c>
      <c r="C2073" s="96" t="s">
        <v>163</v>
      </c>
      <c r="D2073" s="95" t="s">
        <v>154</v>
      </c>
      <c r="E2073" s="125">
        <v>12.69</v>
      </c>
      <c r="F2073" s="97" t="s">
        <v>1160</v>
      </c>
      <c r="G2073" s="94">
        <f>E2073*F2073</f>
        <v>3.0329099999999998</v>
      </c>
      <c r="H2073" s="94"/>
      <c r="I2073" s="94"/>
      <c r="J2073" s="94">
        <f>G2073+H2073+I2073</f>
        <v>3.0329099999999998</v>
      </c>
    </row>
    <row r="2074" spans="1:10" x14ac:dyDescent="0.25">
      <c r="A2074" s="90"/>
      <c r="B2074" s="95"/>
      <c r="C2074" s="96" t="s">
        <v>155</v>
      </c>
      <c r="D2074" s="95"/>
      <c r="E2074" s="94">
        <v>0</v>
      </c>
      <c r="F2074" s="97">
        <v>1.6535</v>
      </c>
      <c r="G2074" s="94">
        <f>SUM(G2072:G2073)*F2074</f>
        <v>8.5399802650000005</v>
      </c>
      <c r="H2074" s="94"/>
      <c r="I2074" s="94"/>
      <c r="J2074" s="94">
        <v>0</v>
      </c>
    </row>
    <row r="2075" spans="1:10" x14ac:dyDescent="0.25">
      <c r="A2075" s="90"/>
      <c r="B2075" s="95"/>
      <c r="C2075" s="96" t="s">
        <v>156</v>
      </c>
      <c r="D2075" s="95"/>
      <c r="E2075" s="94">
        <v>0</v>
      </c>
      <c r="F2075" s="97">
        <v>0.68989999999999996</v>
      </c>
      <c r="G2075" s="94">
        <v>0</v>
      </c>
      <c r="H2075" s="94"/>
      <c r="I2075" s="94"/>
      <c r="J2075" s="94">
        <v>0</v>
      </c>
    </row>
    <row r="2076" spans="1:10" x14ac:dyDescent="0.25">
      <c r="A2076" s="90"/>
      <c r="B2076" s="95"/>
      <c r="C2076" s="96" t="s">
        <v>157</v>
      </c>
      <c r="D2076" s="95"/>
      <c r="E2076" s="94"/>
      <c r="F2076" s="97"/>
      <c r="G2076" s="94">
        <f>SUM(G2071:G2075)</f>
        <v>13.704770265000001</v>
      </c>
      <c r="H2076" s="94">
        <f>SUM(H2071:H2075)</f>
        <v>1.95</v>
      </c>
      <c r="I2076" s="94">
        <f>SUM(I2071:I2075)</f>
        <v>0</v>
      </c>
      <c r="J2076" s="94">
        <f>G2076+H2076+I2076</f>
        <v>15.654770265</v>
      </c>
    </row>
    <row r="2077" spans="1:10" x14ac:dyDescent="0.25">
      <c r="A2077" s="90"/>
      <c r="B2077" s="95"/>
      <c r="C2077" s="96" t="s">
        <v>158</v>
      </c>
      <c r="D2077" s="95"/>
      <c r="E2077" s="94"/>
      <c r="F2077" s="97"/>
      <c r="G2077" s="94">
        <f>G2076*0.305</f>
        <v>4.1799549308249997</v>
      </c>
      <c r="H2077" s="94">
        <f>H2076*0.305</f>
        <v>0.59475</v>
      </c>
      <c r="I2077" s="94">
        <f>I2076*0.305</f>
        <v>0</v>
      </c>
      <c r="J2077" s="94">
        <f>G2077+H2077+I2077</f>
        <v>4.774704930825</v>
      </c>
    </row>
    <row r="2078" spans="1:10" x14ac:dyDescent="0.25">
      <c r="A2078" s="90"/>
      <c r="B2078" s="95"/>
      <c r="C2078" s="96" t="s">
        <v>159</v>
      </c>
      <c r="D2078" s="95"/>
      <c r="E2078" s="94"/>
      <c r="F2078" s="97"/>
      <c r="G2078" s="94">
        <f>SUM(G2076:G2077)</f>
        <v>17.884725195824998</v>
      </c>
      <c r="H2078" s="94">
        <f>SUM(H2076:H2077)</f>
        <v>2.5447500000000001</v>
      </c>
      <c r="I2078" s="94">
        <f>SUM(I2076:I2077)</f>
        <v>0</v>
      </c>
      <c r="J2078" s="94">
        <f>G2078+H2078+I2078</f>
        <v>20.429475195824999</v>
      </c>
    </row>
    <row r="2079" spans="1:10" x14ac:dyDescent="0.25">
      <c r="A2079" s="107"/>
      <c r="B2079" s="95"/>
      <c r="C2079" s="96"/>
      <c r="D2079" s="95"/>
      <c r="E2079" s="94"/>
      <c r="F2079" s="97"/>
      <c r="G2079" s="94"/>
      <c r="H2079" s="94"/>
      <c r="I2079" s="94"/>
      <c r="J2079" s="94"/>
    </row>
    <row r="2080" spans="1:10" x14ac:dyDescent="0.25">
      <c r="A2080" s="84"/>
      <c r="B2080" s="85"/>
      <c r="C2080" s="86" t="s">
        <v>1136</v>
      </c>
      <c r="D2080" s="87" t="s">
        <v>178</v>
      </c>
      <c r="E2080" s="88"/>
      <c r="F2080" s="89"/>
      <c r="G2080" s="88"/>
      <c r="H2080" s="88"/>
      <c r="I2080" s="88"/>
      <c r="J2080" s="88"/>
    </row>
    <row r="2081" spans="1:10" ht="31.5" x14ac:dyDescent="0.25">
      <c r="A2081" s="90"/>
      <c r="B2081" s="91" t="s">
        <v>1161</v>
      </c>
      <c r="C2081" s="92" t="s">
        <v>1162</v>
      </c>
      <c r="D2081" s="91" t="s">
        <v>178</v>
      </c>
      <c r="E2081" s="124">
        <v>2.96</v>
      </c>
      <c r="F2081" s="131" t="s">
        <v>196</v>
      </c>
      <c r="G2081" s="94"/>
      <c r="H2081" s="94">
        <f t="shared" ref="H2081" si="103">E2081*F2081</f>
        <v>2.96</v>
      </c>
      <c r="I2081" s="94"/>
      <c r="J2081" s="94">
        <f t="shared" ref="J2081" si="104">G2081+H2081+I2081</f>
        <v>2.96</v>
      </c>
    </row>
    <row r="2082" spans="1:10" x14ac:dyDescent="0.25">
      <c r="A2082" s="90"/>
      <c r="B2082" s="91" t="s">
        <v>169</v>
      </c>
      <c r="C2082" s="92" t="s">
        <v>168</v>
      </c>
      <c r="D2082" s="91" t="s">
        <v>154</v>
      </c>
      <c r="E2082" s="124">
        <v>8.92</v>
      </c>
      <c r="F2082" s="97" t="s">
        <v>1163</v>
      </c>
      <c r="G2082" s="94">
        <f>E2082*F2082</f>
        <v>2.4351600000000002</v>
      </c>
      <c r="H2082" s="94"/>
      <c r="I2082" s="94"/>
      <c r="J2082" s="94">
        <f>G2082+H2082+I2082</f>
        <v>2.4351600000000002</v>
      </c>
    </row>
    <row r="2083" spans="1:10" x14ac:dyDescent="0.25">
      <c r="A2083" s="90"/>
      <c r="B2083" s="95" t="s">
        <v>162</v>
      </c>
      <c r="C2083" s="96" t="s">
        <v>163</v>
      </c>
      <c r="D2083" s="95" t="s">
        <v>154</v>
      </c>
      <c r="E2083" s="125">
        <v>12.69</v>
      </c>
      <c r="F2083" s="97" t="s">
        <v>1163</v>
      </c>
      <c r="G2083" s="94">
        <f>E2083*F2083</f>
        <v>3.4643700000000002</v>
      </c>
      <c r="H2083" s="94"/>
      <c r="I2083" s="94"/>
      <c r="J2083" s="94">
        <f>G2083+H2083+I2083</f>
        <v>3.4643700000000002</v>
      </c>
    </row>
    <row r="2084" spans="1:10" x14ac:dyDescent="0.25">
      <c r="A2084" s="90"/>
      <c r="B2084" s="95"/>
      <c r="C2084" s="96" t="s">
        <v>155</v>
      </c>
      <c r="D2084" s="95"/>
      <c r="E2084" s="94">
        <v>0</v>
      </c>
      <c r="F2084" s="97">
        <v>1.6535</v>
      </c>
      <c r="G2084" s="94">
        <f>SUM(G2082:G2083)*F2084</f>
        <v>9.7548728550000003</v>
      </c>
      <c r="H2084" s="94"/>
      <c r="I2084" s="94"/>
      <c r="J2084" s="94">
        <v>0</v>
      </c>
    </row>
    <row r="2085" spans="1:10" x14ac:dyDescent="0.25">
      <c r="A2085" s="90"/>
      <c r="B2085" s="95"/>
      <c r="C2085" s="96" t="s">
        <v>156</v>
      </c>
      <c r="D2085" s="95"/>
      <c r="E2085" s="94">
        <v>0</v>
      </c>
      <c r="F2085" s="97">
        <v>0.68989999999999996</v>
      </c>
      <c r="G2085" s="94">
        <v>0</v>
      </c>
      <c r="H2085" s="94"/>
      <c r="I2085" s="94"/>
      <c r="J2085" s="94">
        <v>0</v>
      </c>
    </row>
    <row r="2086" spans="1:10" x14ac:dyDescent="0.25">
      <c r="A2086" s="90"/>
      <c r="B2086" s="95"/>
      <c r="C2086" s="96" t="s">
        <v>157</v>
      </c>
      <c r="D2086" s="95"/>
      <c r="E2086" s="94"/>
      <c r="F2086" s="97"/>
      <c r="G2086" s="94">
        <f>SUM(G2081:G2085)</f>
        <v>15.654402855000001</v>
      </c>
      <c r="H2086" s="94">
        <f>SUM(H2081:H2085)</f>
        <v>2.96</v>
      </c>
      <c r="I2086" s="94">
        <f>SUM(I2081:I2085)</f>
        <v>0</v>
      </c>
      <c r="J2086" s="94">
        <f>G2086+H2086+I2086</f>
        <v>18.614402855000002</v>
      </c>
    </row>
    <row r="2087" spans="1:10" x14ac:dyDescent="0.25">
      <c r="A2087" s="90"/>
      <c r="B2087" s="95"/>
      <c r="C2087" s="96" t="s">
        <v>158</v>
      </c>
      <c r="D2087" s="95"/>
      <c r="E2087" s="94"/>
      <c r="F2087" s="97"/>
      <c r="G2087" s="94">
        <f>G2086*0.305</f>
        <v>4.7745928707749998</v>
      </c>
      <c r="H2087" s="94">
        <f>H2086*0.305</f>
        <v>0.90279999999999994</v>
      </c>
      <c r="I2087" s="94">
        <f>I2086*0.305</f>
        <v>0</v>
      </c>
      <c r="J2087" s="94">
        <f>G2087+H2087+I2087</f>
        <v>5.6773928707749999</v>
      </c>
    </row>
    <row r="2088" spans="1:10" x14ac:dyDescent="0.25">
      <c r="A2088" s="90"/>
      <c r="B2088" s="95"/>
      <c r="C2088" s="96" t="s">
        <v>159</v>
      </c>
      <c r="D2088" s="95"/>
      <c r="E2088" s="94"/>
      <c r="F2088" s="97"/>
      <c r="G2088" s="94">
        <f>SUM(G2086:G2087)</f>
        <v>20.428995725775</v>
      </c>
      <c r="H2088" s="94">
        <f>SUM(H2086:H2087)</f>
        <v>3.8628</v>
      </c>
      <c r="I2088" s="94">
        <f>SUM(I2086:I2087)</f>
        <v>0</v>
      </c>
      <c r="J2088" s="94">
        <f>G2088+H2088+I2088</f>
        <v>24.291795725775</v>
      </c>
    </row>
    <row r="2089" spans="1:10" x14ac:dyDescent="0.25">
      <c r="A2089" s="107"/>
      <c r="B2089" s="95"/>
      <c r="C2089" s="96"/>
      <c r="D2089" s="95"/>
      <c r="E2089" s="94"/>
      <c r="F2089" s="97"/>
      <c r="G2089" s="94"/>
      <c r="H2089" s="94"/>
      <c r="I2089" s="94"/>
      <c r="J2089" s="94"/>
    </row>
    <row r="2090" spans="1:10" x14ac:dyDescent="0.25">
      <c r="A2090" s="84"/>
      <c r="B2090" s="85"/>
      <c r="C2090" s="86" t="s">
        <v>1164</v>
      </c>
      <c r="D2090" s="87" t="s">
        <v>178</v>
      </c>
      <c r="E2090" s="88"/>
      <c r="F2090" s="89"/>
      <c r="G2090" s="88"/>
      <c r="H2090" s="88"/>
      <c r="I2090" s="88"/>
      <c r="J2090" s="88"/>
    </row>
    <row r="2091" spans="1:10" ht="31.5" x14ac:dyDescent="0.25">
      <c r="A2091" s="90"/>
      <c r="B2091" s="91">
        <v>2644</v>
      </c>
      <c r="C2091" s="92" t="s">
        <v>1167</v>
      </c>
      <c r="D2091" s="91" t="s">
        <v>178</v>
      </c>
      <c r="E2091" s="124">
        <v>5.09</v>
      </c>
      <c r="F2091" s="131" t="s">
        <v>196</v>
      </c>
      <c r="G2091" s="94"/>
      <c r="H2091" s="94">
        <f t="shared" ref="H2091" si="105">E2091*F2091</f>
        <v>5.09</v>
      </c>
      <c r="I2091" s="94"/>
      <c r="J2091" s="94">
        <f t="shared" ref="J2091" si="106">G2091+H2091+I2091</f>
        <v>5.09</v>
      </c>
    </row>
    <row r="2092" spans="1:10" x14ac:dyDescent="0.25">
      <c r="A2092" s="90"/>
      <c r="B2092" s="91" t="s">
        <v>169</v>
      </c>
      <c r="C2092" s="92" t="s">
        <v>168</v>
      </c>
      <c r="D2092" s="91" t="s">
        <v>154</v>
      </c>
      <c r="E2092" s="124">
        <v>8.92</v>
      </c>
      <c r="F2092" s="97">
        <v>0.05</v>
      </c>
      <c r="G2092" s="94">
        <f>E2092*F2092</f>
        <v>0.44600000000000001</v>
      </c>
      <c r="H2092" s="94"/>
      <c r="I2092" s="94"/>
      <c r="J2092" s="94">
        <f>G2092+H2092+I2092</f>
        <v>0.44600000000000001</v>
      </c>
    </row>
    <row r="2093" spans="1:10" x14ac:dyDescent="0.25">
      <c r="A2093" s="90"/>
      <c r="B2093" s="95" t="s">
        <v>162</v>
      </c>
      <c r="C2093" s="96" t="s">
        <v>163</v>
      </c>
      <c r="D2093" s="95" t="s">
        <v>154</v>
      </c>
      <c r="E2093" s="125">
        <v>12.69</v>
      </c>
      <c r="F2093" s="97">
        <v>0.1</v>
      </c>
      <c r="G2093" s="94">
        <f>E2093*F2093</f>
        <v>1.2690000000000001</v>
      </c>
      <c r="H2093" s="94"/>
      <c r="I2093" s="94"/>
      <c r="J2093" s="94">
        <f>G2093+H2093+I2093</f>
        <v>1.2690000000000001</v>
      </c>
    </row>
    <row r="2094" spans="1:10" x14ac:dyDescent="0.25">
      <c r="A2094" s="90"/>
      <c r="B2094" s="95"/>
      <c r="C2094" s="96" t="s">
        <v>155</v>
      </c>
      <c r="D2094" s="95"/>
      <c r="E2094" s="94">
        <v>0</v>
      </c>
      <c r="F2094" s="97">
        <v>1.6535</v>
      </c>
      <c r="G2094" s="94">
        <f>SUM(G2092:G2093)*F2094</f>
        <v>2.8357524999999999</v>
      </c>
      <c r="H2094" s="94"/>
      <c r="I2094" s="94"/>
      <c r="J2094" s="94">
        <v>0</v>
      </c>
    </row>
    <row r="2095" spans="1:10" x14ac:dyDescent="0.25">
      <c r="A2095" s="90"/>
      <c r="B2095" s="95"/>
      <c r="C2095" s="96" t="s">
        <v>156</v>
      </c>
      <c r="D2095" s="95"/>
      <c r="E2095" s="94">
        <v>0</v>
      </c>
      <c r="F2095" s="97">
        <v>0.68989999999999996</v>
      </c>
      <c r="G2095" s="94">
        <v>0</v>
      </c>
      <c r="H2095" s="94"/>
      <c r="I2095" s="94"/>
      <c r="J2095" s="94">
        <v>0</v>
      </c>
    </row>
    <row r="2096" spans="1:10" x14ac:dyDescent="0.25">
      <c r="A2096" s="90"/>
      <c r="B2096" s="95"/>
      <c r="C2096" s="96" t="s">
        <v>157</v>
      </c>
      <c r="D2096" s="95"/>
      <c r="E2096" s="94"/>
      <c r="F2096" s="97"/>
      <c r="G2096" s="94">
        <f>SUM(G2091:G2095)</f>
        <v>4.5507524999999998</v>
      </c>
      <c r="H2096" s="94">
        <f>SUM(H2091:H2095)</f>
        <v>5.09</v>
      </c>
      <c r="I2096" s="94">
        <f>SUM(I2091:I2095)</f>
        <v>0</v>
      </c>
      <c r="J2096" s="94">
        <f>G2096+H2096+I2096</f>
        <v>9.6407524999999996</v>
      </c>
    </row>
    <row r="2097" spans="1:10" x14ac:dyDescent="0.25">
      <c r="A2097" s="90"/>
      <c r="B2097" s="95"/>
      <c r="C2097" s="96" t="s">
        <v>158</v>
      </c>
      <c r="D2097" s="95"/>
      <c r="E2097" s="94"/>
      <c r="F2097" s="97"/>
      <c r="G2097" s="94">
        <f>G2096*0.305</f>
        <v>1.3879795124999998</v>
      </c>
      <c r="H2097" s="94">
        <f>H2096*0.305</f>
        <v>1.5524499999999999</v>
      </c>
      <c r="I2097" s="94">
        <f>I2096*0.305</f>
        <v>0</v>
      </c>
      <c r="J2097" s="94">
        <f>G2097+H2097+I2097</f>
        <v>2.9404295124999997</v>
      </c>
    </row>
    <row r="2098" spans="1:10" x14ac:dyDescent="0.25">
      <c r="A2098" s="90"/>
      <c r="B2098" s="95"/>
      <c r="C2098" s="96" t="s">
        <v>159</v>
      </c>
      <c r="D2098" s="95"/>
      <c r="E2098" s="94"/>
      <c r="F2098" s="97"/>
      <c r="G2098" s="94">
        <f>SUM(G2096:G2097)</f>
        <v>5.9387320124999992</v>
      </c>
      <c r="H2098" s="94">
        <f>SUM(H2096:H2097)</f>
        <v>6.6424500000000002</v>
      </c>
      <c r="I2098" s="94">
        <f>SUM(I2096:I2097)</f>
        <v>0</v>
      </c>
      <c r="J2098" s="94">
        <f>G2098+H2098+I2098</f>
        <v>12.581182012499999</v>
      </c>
    </row>
    <row r="2099" spans="1:10" x14ac:dyDescent="0.25">
      <c r="A2099" s="107"/>
      <c r="B2099" s="95"/>
      <c r="C2099" s="96"/>
      <c r="D2099" s="95"/>
      <c r="E2099" s="94"/>
      <c r="F2099" s="97"/>
      <c r="G2099" s="94"/>
      <c r="H2099" s="94"/>
      <c r="I2099" s="94"/>
      <c r="J2099" s="94"/>
    </row>
    <row r="2100" spans="1:10" x14ac:dyDescent="0.25">
      <c r="A2100" s="84"/>
      <c r="B2100" s="85"/>
      <c r="C2100" s="86" t="s">
        <v>1165</v>
      </c>
      <c r="D2100" s="87" t="s">
        <v>178</v>
      </c>
      <c r="E2100" s="88"/>
      <c r="F2100" s="89"/>
      <c r="G2100" s="88"/>
      <c r="H2100" s="88"/>
      <c r="I2100" s="88"/>
      <c r="J2100" s="88"/>
    </row>
    <row r="2101" spans="1:10" ht="31.5" x14ac:dyDescent="0.25">
      <c r="A2101" s="90"/>
      <c r="B2101" s="91">
        <v>2640</v>
      </c>
      <c r="C2101" s="92" t="s">
        <v>1168</v>
      </c>
      <c r="D2101" s="91" t="s">
        <v>178</v>
      </c>
      <c r="E2101" s="124">
        <v>10.36</v>
      </c>
      <c r="F2101" s="131" t="s">
        <v>196</v>
      </c>
      <c r="G2101" s="94"/>
      <c r="H2101" s="94">
        <f t="shared" ref="H2101" si="107">E2101*F2101</f>
        <v>10.36</v>
      </c>
      <c r="I2101" s="94"/>
      <c r="J2101" s="94">
        <f t="shared" ref="J2101" si="108">G2101+H2101+I2101</f>
        <v>10.36</v>
      </c>
    </row>
    <row r="2102" spans="1:10" x14ac:dyDescent="0.25">
      <c r="A2102" s="90"/>
      <c r="B2102" s="91" t="s">
        <v>169</v>
      </c>
      <c r="C2102" s="92" t="s">
        <v>168</v>
      </c>
      <c r="D2102" s="91" t="s">
        <v>154</v>
      </c>
      <c r="E2102" s="124">
        <v>8.92</v>
      </c>
      <c r="F2102" s="97">
        <v>0.05</v>
      </c>
      <c r="G2102" s="94">
        <f>E2102*F2102</f>
        <v>0.44600000000000001</v>
      </c>
      <c r="H2102" s="94"/>
      <c r="I2102" s="94"/>
      <c r="J2102" s="94">
        <f>G2102+H2102+I2102</f>
        <v>0.44600000000000001</v>
      </c>
    </row>
    <row r="2103" spans="1:10" x14ac:dyDescent="0.25">
      <c r="A2103" s="90"/>
      <c r="B2103" s="95" t="s">
        <v>162</v>
      </c>
      <c r="C2103" s="96" t="s">
        <v>163</v>
      </c>
      <c r="D2103" s="95" t="s">
        <v>154</v>
      </c>
      <c r="E2103" s="125">
        <v>12.69</v>
      </c>
      <c r="F2103" s="97">
        <v>0.1</v>
      </c>
      <c r="G2103" s="94">
        <f>E2103*F2103</f>
        <v>1.2690000000000001</v>
      </c>
      <c r="H2103" s="94"/>
      <c r="I2103" s="94"/>
      <c r="J2103" s="94">
        <f>G2103+H2103+I2103</f>
        <v>1.2690000000000001</v>
      </c>
    </row>
    <row r="2104" spans="1:10" x14ac:dyDescent="0.25">
      <c r="A2104" s="90"/>
      <c r="B2104" s="95"/>
      <c r="C2104" s="96" t="s">
        <v>155</v>
      </c>
      <c r="D2104" s="95"/>
      <c r="E2104" s="94">
        <v>0</v>
      </c>
      <c r="F2104" s="97">
        <v>1.6535</v>
      </c>
      <c r="G2104" s="94">
        <f>SUM(G2102:G2103)*F2104</f>
        <v>2.8357524999999999</v>
      </c>
      <c r="H2104" s="94"/>
      <c r="I2104" s="94"/>
      <c r="J2104" s="94">
        <v>0</v>
      </c>
    </row>
    <row r="2105" spans="1:10" x14ac:dyDescent="0.25">
      <c r="A2105" s="90"/>
      <c r="B2105" s="95"/>
      <c r="C2105" s="96" t="s">
        <v>156</v>
      </c>
      <c r="D2105" s="95"/>
      <c r="E2105" s="94">
        <v>0</v>
      </c>
      <c r="F2105" s="97">
        <v>0.68989999999999996</v>
      </c>
      <c r="G2105" s="94">
        <v>0</v>
      </c>
      <c r="H2105" s="94"/>
      <c r="I2105" s="94"/>
      <c r="J2105" s="94">
        <v>0</v>
      </c>
    </row>
    <row r="2106" spans="1:10" x14ac:dyDescent="0.25">
      <c r="A2106" s="90"/>
      <c r="B2106" s="95"/>
      <c r="C2106" s="96" t="s">
        <v>157</v>
      </c>
      <c r="D2106" s="95"/>
      <c r="E2106" s="94"/>
      <c r="F2106" s="97"/>
      <c r="G2106" s="94">
        <f>SUM(G2101:G2105)</f>
        <v>4.5507524999999998</v>
      </c>
      <c r="H2106" s="94">
        <f>SUM(H2101:H2105)</f>
        <v>10.36</v>
      </c>
      <c r="I2106" s="94">
        <f>SUM(I2101:I2105)</f>
        <v>0</v>
      </c>
      <c r="J2106" s="94">
        <f>G2106+H2106+I2106</f>
        <v>14.910752499999999</v>
      </c>
    </row>
    <row r="2107" spans="1:10" x14ac:dyDescent="0.25">
      <c r="A2107" s="90"/>
      <c r="B2107" s="95"/>
      <c r="C2107" s="96" t="s">
        <v>158</v>
      </c>
      <c r="D2107" s="95"/>
      <c r="E2107" s="94"/>
      <c r="F2107" s="97"/>
      <c r="G2107" s="94">
        <f>G2106*0.305</f>
        <v>1.3879795124999998</v>
      </c>
      <c r="H2107" s="94">
        <f>H2106*0.305</f>
        <v>3.1597999999999997</v>
      </c>
      <c r="I2107" s="94">
        <f>I2106*0.305</f>
        <v>0</v>
      </c>
      <c r="J2107" s="94">
        <f>G2107+H2107+I2107</f>
        <v>4.5477795125</v>
      </c>
    </row>
    <row r="2108" spans="1:10" x14ac:dyDescent="0.25">
      <c r="A2108" s="90"/>
      <c r="B2108" s="95"/>
      <c r="C2108" s="96" t="s">
        <v>159</v>
      </c>
      <c r="D2108" s="95"/>
      <c r="E2108" s="94"/>
      <c r="F2108" s="97"/>
      <c r="G2108" s="94">
        <f>SUM(G2106:G2107)</f>
        <v>5.9387320124999992</v>
      </c>
      <c r="H2108" s="94">
        <f>SUM(H2106:H2107)</f>
        <v>13.5198</v>
      </c>
      <c r="I2108" s="94">
        <f>SUM(I2106:I2107)</f>
        <v>0</v>
      </c>
      <c r="J2108" s="94">
        <f>G2108+H2108+I2108</f>
        <v>19.458532012500001</v>
      </c>
    </row>
    <row r="2109" spans="1:10" x14ac:dyDescent="0.25">
      <c r="A2109" s="107"/>
      <c r="B2109" s="95"/>
      <c r="C2109" s="96"/>
      <c r="D2109" s="95"/>
      <c r="E2109" s="94"/>
      <c r="F2109" s="97"/>
      <c r="G2109" s="94"/>
      <c r="H2109" s="94"/>
      <c r="I2109" s="94"/>
      <c r="J2109" s="94"/>
    </row>
    <row r="2110" spans="1:10" x14ac:dyDescent="0.25">
      <c r="A2110" s="84"/>
      <c r="B2110" s="85"/>
      <c r="C2110" s="86" t="s">
        <v>1166</v>
      </c>
      <c r="D2110" s="87" t="s">
        <v>178</v>
      </c>
      <c r="E2110" s="88"/>
      <c r="F2110" s="89"/>
      <c r="G2110" s="88"/>
      <c r="H2110" s="88"/>
      <c r="I2110" s="88"/>
      <c r="J2110" s="88"/>
    </row>
    <row r="2111" spans="1:10" ht="31.5" x14ac:dyDescent="0.25">
      <c r="A2111" s="90"/>
      <c r="B2111" s="91">
        <v>2641</v>
      </c>
      <c r="C2111" s="92" t="s">
        <v>1169</v>
      </c>
      <c r="D2111" s="91" t="s">
        <v>178</v>
      </c>
      <c r="E2111" s="124">
        <v>24.88</v>
      </c>
      <c r="F2111" s="131" t="s">
        <v>196</v>
      </c>
      <c r="G2111" s="94"/>
      <c r="H2111" s="94">
        <f t="shared" ref="H2111" si="109">E2111*F2111</f>
        <v>24.88</v>
      </c>
      <c r="I2111" s="94"/>
      <c r="J2111" s="94">
        <f t="shared" ref="J2111" si="110">G2111+H2111+I2111</f>
        <v>24.88</v>
      </c>
    </row>
    <row r="2112" spans="1:10" x14ac:dyDescent="0.25">
      <c r="A2112" s="90"/>
      <c r="B2112" s="91" t="s">
        <v>169</v>
      </c>
      <c r="C2112" s="92" t="s">
        <v>168</v>
      </c>
      <c r="D2112" s="91" t="s">
        <v>154</v>
      </c>
      <c r="E2112" s="124">
        <v>8.92</v>
      </c>
      <c r="F2112" s="97">
        <v>0.05</v>
      </c>
      <c r="G2112" s="94">
        <f>E2112*F2112</f>
        <v>0.44600000000000001</v>
      </c>
      <c r="H2112" s="94"/>
      <c r="I2112" s="94"/>
      <c r="J2112" s="94">
        <f>G2112+H2112+I2112</f>
        <v>0.44600000000000001</v>
      </c>
    </row>
    <row r="2113" spans="1:10" x14ac:dyDescent="0.25">
      <c r="A2113" s="90"/>
      <c r="B2113" s="95" t="s">
        <v>162</v>
      </c>
      <c r="C2113" s="96" t="s">
        <v>163</v>
      </c>
      <c r="D2113" s="95" t="s">
        <v>154</v>
      </c>
      <c r="E2113" s="125">
        <v>12.69</v>
      </c>
      <c r="F2113" s="97">
        <v>0.1</v>
      </c>
      <c r="G2113" s="94">
        <f>E2113*F2113</f>
        <v>1.2690000000000001</v>
      </c>
      <c r="H2113" s="94"/>
      <c r="I2113" s="94"/>
      <c r="J2113" s="94">
        <f>G2113+H2113+I2113</f>
        <v>1.2690000000000001</v>
      </c>
    </row>
    <row r="2114" spans="1:10" x14ac:dyDescent="0.25">
      <c r="A2114" s="90"/>
      <c r="B2114" s="95"/>
      <c r="C2114" s="96" t="s">
        <v>155</v>
      </c>
      <c r="D2114" s="95"/>
      <c r="E2114" s="94">
        <v>0</v>
      </c>
      <c r="F2114" s="97">
        <v>1.6535</v>
      </c>
      <c r="G2114" s="94">
        <f>SUM(G2112:G2113)*F2114</f>
        <v>2.8357524999999999</v>
      </c>
      <c r="H2114" s="94"/>
      <c r="I2114" s="94"/>
      <c r="J2114" s="94">
        <v>0</v>
      </c>
    </row>
    <row r="2115" spans="1:10" x14ac:dyDescent="0.25">
      <c r="A2115" s="90"/>
      <c r="B2115" s="95"/>
      <c r="C2115" s="96" t="s">
        <v>156</v>
      </c>
      <c r="D2115" s="95"/>
      <c r="E2115" s="94">
        <v>0</v>
      </c>
      <c r="F2115" s="97">
        <v>0.68989999999999996</v>
      </c>
      <c r="G2115" s="94">
        <v>0</v>
      </c>
      <c r="H2115" s="94"/>
      <c r="I2115" s="94"/>
      <c r="J2115" s="94">
        <v>0</v>
      </c>
    </row>
    <row r="2116" spans="1:10" x14ac:dyDescent="0.25">
      <c r="A2116" s="90"/>
      <c r="B2116" s="95"/>
      <c r="C2116" s="96" t="s">
        <v>157</v>
      </c>
      <c r="D2116" s="95"/>
      <c r="E2116" s="94"/>
      <c r="F2116" s="97"/>
      <c r="G2116" s="94">
        <f>SUM(G2111:G2115)</f>
        <v>4.5507524999999998</v>
      </c>
      <c r="H2116" s="94">
        <f>SUM(H2111:H2115)</f>
        <v>24.88</v>
      </c>
      <c r="I2116" s="94">
        <f>SUM(I2111:I2115)</f>
        <v>0</v>
      </c>
      <c r="J2116" s="94">
        <f>G2116+H2116+I2116</f>
        <v>29.430752499999997</v>
      </c>
    </row>
    <row r="2117" spans="1:10" x14ac:dyDescent="0.25">
      <c r="A2117" s="90"/>
      <c r="B2117" s="95"/>
      <c r="C2117" s="96" t="s">
        <v>158</v>
      </c>
      <c r="D2117" s="95"/>
      <c r="E2117" s="94"/>
      <c r="F2117" s="97"/>
      <c r="G2117" s="94">
        <f>G2116*0.305</f>
        <v>1.3879795124999998</v>
      </c>
      <c r="H2117" s="94">
        <f>H2116*0.305</f>
        <v>7.5883999999999991</v>
      </c>
      <c r="I2117" s="94">
        <f>I2116*0.305</f>
        <v>0</v>
      </c>
      <c r="J2117" s="94">
        <f>G2117+H2117+I2117</f>
        <v>8.9763795124999994</v>
      </c>
    </row>
    <row r="2118" spans="1:10" x14ac:dyDescent="0.25">
      <c r="A2118" s="90"/>
      <c r="B2118" s="95"/>
      <c r="C2118" s="96" t="s">
        <v>159</v>
      </c>
      <c r="D2118" s="95"/>
      <c r="E2118" s="94"/>
      <c r="F2118" s="97"/>
      <c r="G2118" s="94">
        <f>SUM(G2116:G2117)</f>
        <v>5.9387320124999992</v>
      </c>
      <c r="H2118" s="94">
        <f>SUM(H2116:H2117)</f>
        <v>32.468399999999995</v>
      </c>
      <c r="I2118" s="94">
        <f>SUM(I2116:I2117)</f>
        <v>0</v>
      </c>
      <c r="J2118" s="94">
        <f>G2118+H2118+I2118</f>
        <v>38.407132012499993</v>
      </c>
    </row>
    <row r="2119" spans="1:10" x14ac:dyDescent="0.25">
      <c r="A2119" s="107"/>
      <c r="B2119" s="95"/>
      <c r="C2119" s="96"/>
      <c r="D2119" s="95"/>
      <c r="E2119" s="94"/>
      <c r="F2119" s="97"/>
      <c r="G2119" s="94"/>
      <c r="H2119" s="94"/>
      <c r="I2119" s="94"/>
      <c r="J2119" s="94"/>
    </row>
    <row r="2120" spans="1:10" x14ac:dyDescent="0.25">
      <c r="A2120" s="84"/>
      <c r="B2120" s="85"/>
      <c r="C2120" s="86" t="s">
        <v>1170</v>
      </c>
      <c r="D2120" s="87" t="s">
        <v>178</v>
      </c>
      <c r="E2120" s="88"/>
      <c r="F2120" s="89"/>
      <c r="G2120" s="88"/>
      <c r="H2120" s="88"/>
      <c r="I2120" s="88"/>
      <c r="J2120" s="88"/>
    </row>
    <row r="2121" spans="1:10" x14ac:dyDescent="0.25">
      <c r="A2121" s="90"/>
      <c r="B2121" s="91" t="s">
        <v>1180</v>
      </c>
      <c r="C2121" s="92" t="s">
        <v>1181</v>
      </c>
      <c r="D2121" s="91" t="s">
        <v>178</v>
      </c>
      <c r="E2121" s="124">
        <v>2.52</v>
      </c>
      <c r="F2121" s="131" t="s">
        <v>196</v>
      </c>
      <c r="G2121" s="94"/>
      <c r="H2121" s="94">
        <f t="shared" ref="H2121" si="111">E2121*F2121</f>
        <v>2.52</v>
      </c>
      <c r="I2121" s="94"/>
      <c r="J2121" s="94">
        <f t="shared" ref="J2121" si="112">G2121+H2121+I2121</f>
        <v>2.52</v>
      </c>
    </row>
    <row r="2122" spans="1:10" x14ac:dyDescent="0.25">
      <c r="A2122" s="90"/>
      <c r="B2122" s="91" t="s">
        <v>169</v>
      </c>
      <c r="C2122" s="92" t="s">
        <v>168</v>
      </c>
      <c r="D2122" s="91" t="s">
        <v>154</v>
      </c>
      <c r="E2122" s="124">
        <v>8.92</v>
      </c>
      <c r="F2122" s="97" t="s">
        <v>1182</v>
      </c>
      <c r="G2122" s="94">
        <f>E2122*F2122</f>
        <v>1.9980800000000001</v>
      </c>
      <c r="H2122" s="94"/>
      <c r="I2122" s="94"/>
      <c r="J2122" s="94">
        <f>G2122+H2122+I2122</f>
        <v>1.9980800000000001</v>
      </c>
    </row>
    <row r="2123" spans="1:10" x14ac:dyDescent="0.25">
      <c r="A2123" s="90"/>
      <c r="B2123" s="95" t="s">
        <v>162</v>
      </c>
      <c r="C2123" s="96" t="s">
        <v>163</v>
      </c>
      <c r="D2123" s="95" t="s">
        <v>154</v>
      </c>
      <c r="E2123" s="125">
        <v>12.69</v>
      </c>
      <c r="F2123" s="97" t="s">
        <v>1182</v>
      </c>
      <c r="G2123" s="94">
        <f>E2123*F2123</f>
        <v>2.8425599999999998</v>
      </c>
      <c r="H2123" s="94"/>
      <c r="I2123" s="94"/>
      <c r="J2123" s="94">
        <f>G2123+H2123+I2123</f>
        <v>2.8425599999999998</v>
      </c>
    </row>
    <row r="2124" spans="1:10" x14ac:dyDescent="0.25">
      <c r="A2124" s="90"/>
      <c r="B2124" s="95"/>
      <c r="C2124" s="96" t="s">
        <v>155</v>
      </c>
      <c r="D2124" s="95"/>
      <c r="E2124" s="94">
        <v>0</v>
      </c>
      <c r="F2124" s="97">
        <v>1.6535</v>
      </c>
      <c r="G2124" s="94">
        <f>SUM(G2122:G2123)*F2124</f>
        <v>8.0039982399999996</v>
      </c>
      <c r="H2124" s="94"/>
      <c r="I2124" s="94"/>
      <c r="J2124" s="94">
        <v>0</v>
      </c>
    </row>
    <row r="2125" spans="1:10" x14ac:dyDescent="0.25">
      <c r="A2125" s="90"/>
      <c r="B2125" s="95"/>
      <c r="C2125" s="96" t="s">
        <v>156</v>
      </c>
      <c r="D2125" s="95"/>
      <c r="E2125" s="94">
        <v>0</v>
      </c>
      <c r="F2125" s="97">
        <v>0.68989999999999996</v>
      </c>
      <c r="G2125" s="94">
        <v>0</v>
      </c>
      <c r="H2125" s="94"/>
      <c r="I2125" s="94"/>
      <c r="J2125" s="94">
        <v>0</v>
      </c>
    </row>
    <row r="2126" spans="1:10" x14ac:dyDescent="0.25">
      <c r="A2126" s="90"/>
      <c r="B2126" s="95"/>
      <c r="C2126" s="96" t="s">
        <v>157</v>
      </c>
      <c r="D2126" s="95"/>
      <c r="E2126" s="94"/>
      <c r="F2126" s="97"/>
      <c r="G2126" s="94">
        <f>SUM(G2121:G2125)</f>
        <v>12.844638239999998</v>
      </c>
      <c r="H2126" s="94">
        <f>SUM(H2121:H2125)</f>
        <v>2.52</v>
      </c>
      <c r="I2126" s="94">
        <f>SUM(I2121:I2125)</f>
        <v>0</v>
      </c>
      <c r="J2126" s="94">
        <f>G2126+H2126+I2126</f>
        <v>15.364638239999998</v>
      </c>
    </row>
    <row r="2127" spans="1:10" x14ac:dyDescent="0.25">
      <c r="A2127" s="90"/>
      <c r="B2127" s="95"/>
      <c r="C2127" s="96" t="s">
        <v>158</v>
      </c>
      <c r="D2127" s="95"/>
      <c r="E2127" s="94"/>
      <c r="F2127" s="97"/>
      <c r="G2127" s="94">
        <f>G2126*0.305</f>
        <v>3.9176146631999993</v>
      </c>
      <c r="H2127" s="94">
        <f>H2126*0.305</f>
        <v>0.76859999999999995</v>
      </c>
      <c r="I2127" s="94">
        <f>I2126*0.305</f>
        <v>0</v>
      </c>
      <c r="J2127" s="94">
        <f>G2127+H2127+I2127</f>
        <v>4.6862146631999995</v>
      </c>
    </row>
    <row r="2128" spans="1:10" x14ac:dyDescent="0.25">
      <c r="A2128" s="90"/>
      <c r="B2128" s="95"/>
      <c r="C2128" s="96" t="s">
        <v>159</v>
      </c>
      <c r="D2128" s="95"/>
      <c r="E2128" s="94"/>
      <c r="F2128" s="97"/>
      <c r="G2128" s="94">
        <f>SUM(G2126:G2127)</f>
        <v>16.762252903199997</v>
      </c>
      <c r="H2128" s="94">
        <f>SUM(H2126:H2127)</f>
        <v>3.2885999999999997</v>
      </c>
      <c r="I2128" s="94">
        <f>SUM(I2126:I2127)</f>
        <v>0</v>
      </c>
      <c r="J2128" s="94">
        <f>G2128+H2128+I2128</f>
        <v>20.050852903199996</v>
      </c>
    </row>
    <row r="2129" spans="1:10" x14ac:dyDescent="0.25">
      <c r="A2129" s="107"/>
      <c r="B2129" s="95"/>
      <c r="C2129" s="96"/>
      <c r="D2129" s="95"/>
      <c r="E2129" s="94"/>
      <c r="F2129" s="97"/>
      <c r="G2129" s="94"/>
      <c r="H2129" s="94"/>
      <c r="I2129" s="94"/>
      <c r="J2129" s="94"/>
    </row>
    <row r="2130" spans="1:10" x14ac:dyDescent="0.25">
      <c r="A2130" s="84"/>
      <c r="B2130" s="85"/>
      <c r="C2130" s="86" t="s">
        <v>1171</v>
      </c>
      <c r="D2130" s="87" t="s">
        <v>178</v>
      </c>
      <c r="E2130" s="88"/>
      <c r="F2130" s="89"/>
      <c r="G2130" s="88"/>
      <c r="H2130" s="88"/>
      <c r="I2130" s="88"/>
      <c r="J2130" s="88"/>
    </row>
    <row r="2131" spans="1:10" x14ac:dyDescent="0.25">
      <c r="A2131" s="90"/>
      <c r="B2131" s="91" t="s">
        <v>1183</v>
      </c>
      <c r="C2131" s="92" t="s">
        <v>1184</v>
      </c>
      <c r="D2131" s="91" t="s">
        <v>178</v>
      </c>
      <c r="E2131" s="124">
        <v>1.84</v>
      </c>
      <c r="F2131" s="131" t="s">
        <v>196</v>
      </c>
      <c r="G2131" s="94"/>
      <c r="H2131" s="94">
        <f t="shared" ref="H2131" si="113">E2131*F2131</f>
        <v>1.84</v>
      </c>
      <c r="I2131" s="94"/>
      <c r="J2131" s="94">
        <f t="shared" ref="J2131" si="114">G2131+H2131+I2131</f>
        <v>1.84</v>
      </c>
    </row>
    <row r="2132" spans="1:10" x14ac:dyDescent="0.25">
      <c r="A2132" s="90"/>
      <c r="B2132" s="91" t="s">
        <v>169</v>
      </c>
      <c r="C2132" s="92" t="s">
        <v>168</v>
      </c>
      <c r="D2132" s="91" t="s">
        <v>154</v>
      </c>
      <c r="E2132" s="124">
        <v>8.92</v>
      </c>
      <c r="F2132" s="97" t="s">
        <v>1185</v>
      </c>
      <c r="G2132" s="94">
        <f>E2132*F2132</f>
        <v>1.8553599999999999</v>
      </c>
      <c r="H2132" s="94"/>
      <c r="I2132" s="94"/>
      <c r="J2132" s="94">
        <f>G2132+H2132+I2132</f>
        <v>1.8553599999999999</v>
      </c>
    </row>
    <row r="2133" spans="1:10" x14ac:dyDescent="0.25">
      <c r="A2133" s="90"/>
      <c r="B2133" s="95" t="s">
        <v>162</v>
      </c>
      <c r="C2133" s="96" t="s">
        <v>163</v>
      </c>
      <c r="D2133" s="95" t="s">
        <v>154</v>
      </c>
      <c r="E2133" s="125">
        <v>12.69</v>
      </c>
      <c r="F2133" s="97" t="s">
        <v>1185</v>
      </c>
      <c r="G2133" s="94">
        <f>E2133*F2133</f>
        <v>2.6395199999999996</v>
      </c>
      <c r="H2133" s="94"/>
      <c r="I2133" s="94"/>
      <c r="J2133" s="94">
        <f>G2133+H2133+I2133</f>
        <v>2.6395199999999996</v>
      </c>
    </row>
    <row r="2134" spans="1:10" x14ac:dyDescent="0.25">
      <c r="A2134" s="90"/>
      <c r="B2134" s="95"/>
      <c r="C2134" s="96" t="s">
        <v>155</v>
      </c>
      <c r="D2134" s="95"/>
      <c r="E2134" s="94">
        <v>0</v>
      </c>
      <c r="F2134" s="97">
        <v>1.6535</v>
      </c>
      <c r="G2134" s="94">
        <f>SUM(G2132:G2133)*F2134</f>
        <v>7.4322840799999987</v>
      </c>
      <c r="H2134" s="94"/>
      <c r="I2134" s="94"/>
      <c r="J2134" s="94">
        <v>0</v>
      </c>
    </row>
    <row r="2135" spans="1:10" x14ac:dyDescent="0.25">
      <c r="A2135" s="90"/>
      <c r="B2135" s="95"/>
      <c r="C2135" s="96" t="s">
        <v>156</v>
      </c>
      <c r="D2135" s="95"/>
      <c r="E2135" s="94">
        <v>0</v>
      </c>
      <c r="F2135" s="97">
        <v>0.68989999999999996</v>
      </c>
      <c r="G2135" s="94">
        <v>0</v>
      </c>
      <c r="H2135" s="94"/>
      <c r="I2135" s="94"/>
      <c r="J2135" s="94">
        <v>0</v>
      </c>
    </row>
    <row r="2136" spans="1:10" x14ac:dyDescent="0.25">
      <c r="A2136" s="90"/>
      <c r="B2136" s="95"/>
      <c r="C2136" s="96" t="s">
        <v>157</v>
      </c>
      <c r="D2136" s="95"/>
      <c r="E2136" s="94"/>
      <c r="F2136" s="97"/>
      <c r="G2136" s="94">
        <f>SUM(G2131:G2135)</f>
        <v>11.927164079999997</v>
      </c>
      <c r="H2136" s="94">
        <f>SUM(H2131:H2135)</f>
        <v>1.84</v>
      </c>
      <c r="I2136" s="94">
        <f>SUM(I2131:I2135)</f>
        <v>0</v>
      </c>
      <c r="J2136" s="94">
        <f>G2136+H2136+I2136</f>
        <v>13.767164079999997</v>
      </c>
    </row>
    <row r="2137" spans="1:10" x14ac:dyDescent="0.25">
      <c r="A2137" s="90"/>
      <c r="B2137" s="95"/>
      <c r="C2137" s="96" t="s">
        <v>158</v>
      </c>
      <c r="D2137" s="95"/>
      <c r="E2137" s="94"/>
      <c r="F2137" s="97"/>
      <c r="G2137" s="94">
        <f>G2136*0.305</f>
        <v>3.6377850443999993</v>
      </c>
      <c r="H2137" s="94">
        <f>H2136*0.305</f>
        <v>0.56120000000000003</v>
      </c>
      <c r="I2137" s="94">
        <f>I2136*0.305</f>
        <v>0</v>
      </c>
      <c r="J2137" s="94">
        <f>G2137+H2137+I2137</f>
        <v>4.1989850443999996</v>
      </c>
    </row>
    <row r="2138" spans="1:10" x14ac:dyDescent="0.25">
      <c r="A2138" s="90"/>
      <c r="B2138" s="95"/>
      <c r="C2138" s="96" t="s">
        <v>159</v>
      </c>
      <c r="D2138" s="95"/>
      <c r="E2138" s="94"/>
      <c r="F2138" s="97"/>
      <c r="G2138" s="94">
        <f>SUM(G2136:G2137)</f>
        <v>15.564949124399996</v>
      </c>
      <c r="H2138" s="94">
        <f>SUM(H2136:H2137)</f>
        <v>2.4012000000000002</v>
      </c>
      <c r="I2138" s="94">
        <f>SUM(I2136:I2137)</f>
        <v>0</v>
      </c>
      <c r="J2138" s="94">
        <f>G2138+H2138+I2138</f>
        <v>17.966149124399998</v>
      </c>
    </row>
    <row r="2139" spans="1:10" x14ac:dyDescent="0.25">
      <c r="A2139" s="107"/>
      <c r="B2139" s="95"/>
      <c r="C2139" s="96"/>
      <c r="D2139" s="95"/>
      <c r="E2139" s="94"/>
      <c r="F2139" s="97"/>
      <c r="G2139" s="94"/>
      <c r="H2139" s="94"/>
      <c r="I2139" s="94"/>
      <c r="J2139" s="94"/>
    </row>
    <row r="2140" spans="1:10" x14ac:dyDescent="0.25">
      <c r="A2140" s="84"/>
      <c r="B2140" s="85"/>
      <c r="C2140" s="86" t="s">
        <v>1172</v>
      </c>
      <c r="D2140" s="87" t="s">
        <v>178</v>
      </c>
      <c r="E2140" s="88"/>
      <c r="F2140" s="89"/>
      <c r="G2140" s="88"/>
      <c r="H2140" s="88"/>
      <c r="I2140" s="88"/>
      <c r="J2140" s="88"/>
    </row>
    <row r="2141" spans="1:10" x14ac:dyDescent="0.25">
      <c r="A2141" s="90"/>
      <c r="B2141" s="91" t="s">
        <v>1186</v>
      </c>
      <c r="C2141" s="92" t="s">
        <v>1187</v>
      </c>
      <c r="D2141" s="91" t="s">
        <v>178</v>
      </c>
      <c r="E2141" s="124">
        <v>8.1300000000000008</v>
      </c>
      <c r="F2141" s="131" t="s">
        <v>196</v>
      </c>
      <c r="G2141" s="94"/>
      <c r="H2141" s="94">
        <f t="shared" ref="H2141" si="115">E2141*F2141</f>
        <v>8.1300000000000008</v>
      </c>
      <c r="I2141" s="94"/>
      <c r="J2141" s="94">
        <f t="shared" ref="J2141" si="116">G2141+H2141+I2141</f>
        <v>8.1300000000000008</v>
      </c>
    </row>
    <row r="2142" spans="1:10" x14ac:dyDescent="0.25">
      <c r="A2142" s="90"/>
      <c r="B2142" s="91" t="s">
        <v>169</v>
      </c>
      <c r="C2142" s="92" t="s">
        <v>168</v>
      </c>
      <c r="D2142" s="91" t="s">
        <v>154</v>
      </c>
      <c r="E2142" s="124">
        <v>8.92</v>
      </c>
      <c r="F2142" s="97" t="s">
        <v>844</v>
      </c>
      <c r="G2142" s="94">
        <f>E2142*F2142</f>
        <v>2.74736</v>
      </c>
      <c r="H2142" s="94"/>
      <c r="I2142" s="94"/>
      <c r="J2142" s="94">
        <f>G2142+H2142+I2142</f>
        <v>2.74736</v>
      </c>
    </row>
    <row r="2143" spans="1:10" x14ac:dyDescent="0.25">
      <c r="A2143" s="90"/>
      <c r="B2143" s="95" t="s">
        <v>162</v>
      </c>
      <c r="C2143" s="96" t="s">
        <v>163</v>
      </c>
      <c r="D2143" s="95" t="s">
        <v>154</v>
      </c>
      <c r="E2143" s="125">
        <v>12.69</v>
      </c>
      <c r="F2143" s="97" t="s">
        <v>844</v>
      </c>
      <c r="G2143" s="94">
        <f>E2143*F2143</f>
        <v>3.9085199999999998</v>
      </c>
      <c r="H2143" s="94"/>
      <c r="I2143" s="94"/>
      <c r="J2143" s="94">
        <f>G2143+H2143+I2143</f>
        <v>3.9085199999999998</v>
      </c>
    </row>
    <row r="2144" spans="1:10" x14ac:dyDescent="0.25">
      <c r="A2144" s="90"/>
      <c r="B2144" s="95"/>
      <c r="C2144" s="96" t="s">
        <v>155</v>
      </c>
      <c r="D2144" s="95"/>
      <c r="E2144" s="94">
        <v>0</v>
      </c>
      <c r="F2144" s="97">
        <v>1.6535</v>
      </c>
      <c r="G2144" s="94">
        <f>SUM(G2142:G2143)*F2144</f>
        <v>11.00549758</v>
      </c>
      <c r="H2144" s="94"/>
      <c r="I2144" s="94"/>
      <c r="J2144" s="94">
        <v>0</v>
      </c>
    </row>
    <row r="2145" spans="1:10" x14ac:dyDescent="0.25">
      <c r="A2145" s="90"/>
      <c r="B2145" s="95"/>
      <c r="C2145" s="96" t="s">
        <v>156</v>
      </c>
      <c r="D2145" s="95"/>
      <c r="E2145" s="94">
        <v>0</v>
      </c>
      <c r="F2145" s="97">
        <v>0.68989999999999996</v>
      </c>
      <c r="G2145" s="94">
        <v>0</v>
      </c>
      <c r="H2145" s="94"/>
      <c r="I2145" s="94"/>
      <c r="J2145" s="94">
        <v>0</v>
      </c>
    </row>
    <row r="2146" spans="1:10" x14ac:dyDescent="0.25">
      <c r="A2146" s="90"/>
      <c r="B2146" s="95"/>
      <c r="C2146" s="96" t="s">
        <v>157</v>
      </c>
      <c r="D2146" s="95"/>
      <c r="E2146" s="94"/>
      <c r="F2146" s="97"/>
      <c r="G2146" s="94">
        <f>SUM(G2141:G2145)</f>
        <v>17.66137758</v>
      </c>
      <c r="H2146" s="94">
        <f>SUM(H2141:H2145)</f>
        <v>8.1300000000000008</v>
      </c>
      <c r="I2146" s="94">
        <f>SUM(I2141:I2145)</f>
        <v>0</v>
      </c>
      <c r="J2146" s="94">
        <f>G2146+H2146+I2146</f>
        <v>25.791377580000002</v>
      </c>
    </row>
    <row r="2147" spans="1:10" x14ac:dyDescent="0.25">
      <c r="A2147" s="90"/>
      <c r="B2147" s="95"/>
      <c r="C2147" s="96" t="s">
        <v>158</v>
      </c>
      <c r="D2147" s="95"/>
      <c r="E2147" s="94"/>
      <c r="F2147" s="97"/>
      <c r="G2147" s="94">
        <f>G2146*0.305</f>
        <v>5.3867201618999996</v>
      </c>
      <c r="H2147" s="94">
        <f>H2146*0.305</f>
        <v>2.4796500000000004</v>
      </c>
      <c r="I2147" s="94">
        <f>I2146*0.305</f>
        <v>0</v>
      </c>
      <c r="J2147" s="94">
        <f>G2147+H2147+I2147</f>
        <v>7.8663701618999999</v>
      </c>
    </row>
    <row r="2148" spans="1:10" x14ac:dyDescent="0.25">
      <c r="A2148" s="90"/>
      <c r="B2148" s="95"/>
      <c r="C2148" s="96" t="s">
        <v>159</v>
      </c>
      <c r="D2148" s="95"/>
      <c r="E2148" s="94"/>
      <c r="F2148" s="97"/>
      <c r="G2148" s="94">
        <f>SUM(G2146:G2147)</f>
        <v>23.048097741900001</v>
      </c>
      <c r="H2148" s="94">
        <f>SUM(H2146:H2147)</f>
        <v>10.609650000000002</v>
      </c>
      <c r="I2148" s="94">
        <f>SUM(I2146:I2147)</f>
        <v>0</v>
      </c>
      <c r="J2148" s="94">
        <f>G2148+H2148+I2148</f>
        <v>33.657747741900003</v>
      </c>
    </row>
    <row r="2149" spans="1:10" x14ac:dyDescent="0.25">
      <c r="A2149" s="107"/>
      <c r="B2149" s="95"/>
      <c r="C2149" s="96"/>
      <c r="D2149" s="95"/>
      <c r="E2149" s="94"/>
      <c r="F2149" s="97"/>
      <c r="G2149" s="94"/>
      <c r="H2149" s="94"/>
      <c r="I2149" s="94"/>
      <c r="J2149" s="94"/>
    </row>
    <row r="2150" spans="1:10" x14ac:dyDescent="0.25">
      <c r="A2150" s="84"/>
      <c r="B2150" s="85"/>
      <c r="C2150" s="86" t="s">
        <v>1174</v>
      </c>
      <c r="D2150" s="87" t="s">
        <v>178</v>
      </c>
      <c r="E2150" s="88"/>
      <c r="F2150" s="89"/>
      <c r="G2150" s="88"/>
      <c r="H2150" s="88"/>
      <c r="I2150" s="88"/>
      <c r="J2150" s="88"/>
    </row>
    <row r="2151" spans="1:10" x14ac:dyDescent="0.25">
      <c r="A2151" s="90"/>
      <c r="B2151" s="91" t="s">
        <v>1188</v>
      </c>
      <c r="C2151" s="92" t="s">
        <v>1189</v>
      </c>
      <c r="D2151" s="91" t="s">
        <v>178</v>
      </c>
      <c r="E2151" s="124">
        <v>3.65</v>
      </c>
      <c r="F2151" s="131" t="s">
        <v>196</v>
      </c>
      <c r="G2151" s="94"/>
      <c r="H2151" s="94">
        <f t="shared" ref="H2151" si="117">E2151*F2151</f>
        <v>3.65</v>
      </c>
      <c r="I2151" s="94"/>
      <c r="J2151" s="94">
        <f t="shared" ref="J2151" si="118">G2151+H2151+I2151</f>
        <v>3.65</v>
      </c>
    </row>
    <row r="2152" spans="1:10" x14ac:dyDescent="0.25">
      <c r="A2152" s="90"/>
      <c r="B2152" s="91" t="s">
        <v>169</v>
      </c>
      <c r="C2152" s="92" t="s">
        <v>168</v>
      </c>
      <c r="D2152" s="91" t="s">
        <v>154</v>
      </c>
      <c r="E2152" s="124">
        <v>8.92</v>
      </c>
      <c r="F2152" s="97" t="s">
        <v>1190</v>
      </c>
      <c r="G2152" s="94">
        <f>E2152*F2152</f>
        <v>2.3013599999999999</v>
      </c>
      <c r="H2152" s="94"/>
      <c r="I2152" s="94"/>
      <c r="J2152" s="94">
        <f>G2152+H2152+I2152</f>
        <v>2.3013599999999999</v>
      </c>
    </row>
    <row r="2153" spans="1:10" x14ac:dyDescent="0.25">
      <c r="A2153" s="90"/>
      <c r="B2153" s="95" t="s">
        <v>162</v>
      </c>
      <c r="C2153" s="96" t="s">
        <v>163</v>
      </c>
      <c r="D2153" s="95" t="s">
        <v>154</v>
      </c>
      <c r="E2153" s="125">
        <v>12.69</v>
      </c>
      <c r="F2153" s="97" t="s">
        <v>1190</v>
      </c>
      <c r="G2153" s="94">
        <f>E2153*F2153</f>
        <v>3.2740200000000002</v>
      </c>
      <c r="H2153" s="94"/>
      <c r="I2153" s="94"/>
      <c r="J2153" s="94">
        <f>G2153+H2153+I2153</f>
        <v>3.2740200000000002</v>
      </c>
    </row>
    <row r="2154" spans="1:10" x14ac:dyDescent="0.25">
      <c r="A2154" s="90"/>
      <c r="B2154" s="95"/>
      <c r="C2154" s="96" t="s">
        <v>155</v>
      </c>
      <c r="D2154" s="95"/>
      <c r="E2154" s="94">
        <v>0</v>
      </c>
      <c r="F2154" s="97">
        <v>1.6535</v>
      </c>
      <c r="G2154" s="94">
        <f>SUM(G2152:G2153)*F2154</f>
        <v>9.2188908299999994</v>
      </c>
      <c r="H2154" s="94"/>
      <c r="I2154" s="94"/>
      <c r="J2154" s="94">
        <v>0</v>
      </c>
    </row>
    <row r="2155" spans="1:10" x14ac:dyDescent="0.25">
      <c r="A2155" s="90"/>
      <c r="B2155" s="95"/>
      <c r="C2155" s="96" t="s">
        <v>156</v>
      </c>
      <c r="D2155" s="95"/>
      <c r="E2155" s="94">
        <v>0</v>
      </c>
      <c r="F2155" s="97">
        <v>0.68989999999999996</v>
      </c>
      <c r="G2155" s="94">
        <v>0</v>
      </c>
      <c r="H2155" s="94"/>
      <c r="I2155" s="94"/>
      <c r="J2155" s="94">
        <v>0</v>
      </c>
    </row>
    <row r="2156" spans="1:10" x14ac:dyDescent="0.25">
      <c r="A2156" s="90"/>
      <c r="B2156" s="95"/>
      <c r="C2156" s="96" t="s">
        <v>157</v>
      </c>
      <c r="D2156" s="95"/>
      <c r="E2156" s="94"/>
      <c r="F2156" s="97"/>
      <c r="G2156" s="94">
        <f>SUM(G2151:G2155)</f>
        <v>14.794270829999999</v>
      </c>
      <c r="H2156" s="94">
        <f>SUM(H2151:H2155)</f>
        <v>3.65</v>
      </c>
      <c r="I2156" s="94">
        <f>SUM(I2151:I2155)</f>
        <v>0</v>
      </c>
      <c r="J2156" s="94">
        <f>G2156+H2156+I2156</f>
        <v>18.444270829999997</v>
      </c>
    </row>
    <row r="2157" spans="1:10" x14ac:dyDescent="0.25">
      <c r="A2157" s="90"/>
      <c r="B2157" s="95"/>
      <c r="C2157" s="96" t="s">
        <v>158</v>
      </c>
      <c r="D2157" s="95"/>
      <c r="E2157" s="94"/>
      <c r="F2157" s="97"/>
      <c r="G2157" s="94">
        <f>G2156*0.305</f>
        <v>4.5122526031499994</v>
      </c>
      <c r="H2157" s="94">
        <f>H2156*0.305</f>
        <v>1.1132499999999999</v>
      </c>
      <c r="I2157" s="94">
        <f>I2156*0.305</f>
        <v>0</v>
      </c>
      <c r="J2157" s="94">
        <f>G2157+H2157+I2157</f>
        <v>5.6255026031499993</v>
      </c>
    </row>
    <row r="2158" spans="1:10" x14ac:dyDescent="0.25">
      <c r="A2158" s="90"/>
      <c r="B2158" s="95"/>
      <c r="C2158" s="96" t="s">
        <v>159</v>
      </c>
      <c r="D2158" s="95"/>
      <c r="E2158" s="94"/>
      <c r="F2158" s="97"/>
      <c r="G2158" s="94">
        <f>SUM(G2156:G2157)</f>
        <v>19.306523433149998</v>
      </c>
      <c r="H2158" s="94">
        <f>SUM(H2156:H2157)</f>
        <v>4.7632499999999993</v>
      </c>
      <c r="I2158" s="94">
        <f>SUM(I2156:I2157)</f>
        <v>0</v>
      </c>
      <c r="J2158" s="94">
        <f>G2158+H2158+I2158</f>
        <v>24.069773433149997</v>
      </c>
    </row>
    <row r="2159" spans="1:10" x14ac:dyDescent="0.25">
      <c r="A2159" s="107"/>
      <c r="B2159" s="95"/>
      <c r="C2159" s="96"/>
      <c r="D2159" s="95"/>
      <c r="E2159" s="94"/>
      <c r="F2159" s="97"/>
      <c r="G2159" s="94"/>
      <c r="H2159" s="94"/>
      <c r="I2159" s="94"/>
      <c r="J2159" s="94"/>
    </row>
    <row r="2160" spans="1:10" x14ac:dyDescent="0.25">
      <c r="A2160" s="84"/>
      <c r="B2160" s="85"/>
      <c r="C2160" s="86" t="s">
        <v>1173</v>
      </c>
      <c r="D2160" s="87" t="s">
        <v>178</v>
      </c>
      <c r="E2160" s="88"/>
      <c r="F2160" s="89"/>
      <c r="G2160" s="88"/>
      <c r="H2160" s="88"/>
      <c r="I2160" s="88"/>
      <c r="J2160" s="88"/>
    </row>
    <row r="2161" spans="1:10" x14ac:dyDescent="0.25">
      <c r="A2161" s="90"/>
      <c r="B2161" s="91" t="s">
        <v>1191</v>
      </c>
      <c r="C2161" s="92" t="s">
        <v>1192</v>
      </c>
      <c r="D2161" s="91" t="s">
        <v>178</v>
      </c>
      <c r="E2161" s="124">
        <v>19.18</v>
      </c>
      <c r="F2161" s="131" t="s">
        <v>196</v>
      </c>
      <c r="G2161" s="94"/>
      <c r="H2161" s="94">
        <f t="shared" ref="H2161" si="119">E2161*F2161</f>
        <v>19.18</v>
      </c>
      <c r="I2161" s="94"/>
      <c r="J2161" s="94">
        <f t="shared" ref="J2161" si="120">G2161+H2161+I2161</f>
        <v>19.18</v>
      </c>
    </row>
    <row r="2162" spans="1:10" x14ac:dyDescent="0.25">
      <c r="A2162" s="90"/>
      <c r="B2162" s="91" t="s">
        <v>169</v>
      </c>
      <c r="C2162" s="92" t="s">
        <v>168</v>
      </c>
      <c r="D2162" s="91" t="s">
        <v>154</v>
      </c>
      <c r="E2162" s="124">
        <v>8.92</v>
      </c>
      <c r="F2162" s="97" t="s">
        <v>1193</v>
      </c>
      <c r="G2162" s="94">
        <f>E2162*F2162</f>
        <v>3.7999199999999997</v>
      </c>
      <c r="H2162" s="94"/>
      <c r="I2162" s="94"/>
      <c r="J2162" s="94">
        <f>G2162+H2162+I2162</f>
        <v>3.7999199999999997</v>
      </c>
    </row>
    <row r="2163" spans="1:10" x14ac:dyDescent="0.25">
      <c r="A2163" s="90"/>
      <c r="B2163" s="95" t="s">
        <v>162</v>
      </c>
      <c r="C2163" s="96" t="s">
        <v>163</v>
      </c>
      <c r="D2163" s="95" t="s">
        <v>154</v>
      </c>
      <c r="E2163" s="125">
        <v>12.69</v>
      </c>
      <c r="F2163" s="97" t="s">
        <v>1193</v>
      </c>
      <c r="G2163" s="94">
        <f>E2163*F2163</f>
        <v>5.4059399999999993</v>
      </c>
      <c r="H2163" s="94"/>
      <c r="I2163" s="94"/>
      <c r="J2163" s="94">
        <f>G2163+H2163+I2163</f>
        <v>5.4059399999999993</v>
      </c>
    </row>
    <row r="2164" spans="1:10" x14ac:dyDescent="0.25">
      <c r="A2164" s="90"/>
      <c r="B2164" s="95"/>
      <c r="C2164" s="96" t="s">
        <v>155</v>
      </c>
      <c r="D2164" s="95"/>
      <c r="E2164" s="94">
        <v>0</v>
      </c>
      <c r="F2164" s="97">
        <v>1.6535</v>
      </c>
      <c r="G2164" s="94">
        <f>SUM(G2162:G2163)*F2164</f>
        <v>15.221889509999999</v>
      </c>
      <c r="H2164" s="94"/>
      <c r="I2164" s="94"/>
      <c r="J2164" s="94">
        <v>0</v>
      </c>
    </row>
    <row r="2165" spans="1:10" x14ac:dyDescent="0.25">
      <c r="A2165" s="90"/>
      <c r="B2165" s="95"/>
      <c r="C2165" s="96" t="s">
        <v>156</v>
      </c>
      <c r="D2165" s="95"/>
      <c r="E2165" s="94">
        <v>0</v>
      </c>
      <c r="F2165" s="97">
        <v>0.68989999999999996</v>
      </c>
      <c r="G2165" s="94">
        <v>0</v>
      </c>
      <c r="H2165" s="94"/>
      <c r="I2165" s="94"/>
      <c r="J2165" s="94">
        <v>0</v>
      </c>
    </row>
    <row r="2166" spans="1:10" x14ac:dyDescent="0.25">
      <c r="A2166" s="90"/>
      <c r="B2166" s="95"/>
      <c r="C2166" s="96" t="s">
        <v>157</v>
      </c>
      <c r="D2166" s="95"/>
      <c r="E2166" s="94"/>
      <c r="F2166" s="97"/>
      <c r="G2166" s="94">
        <f>SUM(G2161:G2165)</f>
        <v>24.427749509999998</v>
      </c>
      <c r="H2166" s="94">
        <f>SUM(H2161:H2165)</f>
        <v>19.18</v>
      </c>
      <c r="I2166" s="94">
        <f>SUM(I2161:I2165)</f>
        <v>0</v>
      </c>
      <c r="J2166" s="94">
        <f>G2166+H2166+I2166</f>
        <v>43.607749509999998</v>
      </c>
    </row>
    <row r="2167" spans="1:10" x14ac:dyDescent="0.25">
      <c r="A2167" s="90"/>
      <c r="B2167" s="95"/>
      <c r="C2167" s="96" t="s">
        <v>158</v>
      </c>
      <c r="D2167" s="95"/>
      <c r="E2167" s="94"/>
      <c r="F2167" s="97"/>
      <c r="G2167" s="94">
        <f>G2166*0.305</f>
        <v>7.4504636005499991</v>
      </c>
      <c r="H2167" s="94">
        <f>H2166*0.305</f>
        <v>5.8498999999999999</v>
      </c>
      <c r="I2167" s="94">
        <f>I2166*0.305</f>
        <v>0</v>
      </c>
      <c r="J2167" s="94">
        <f>G2167+H2167+I2167</f>
        <v>13.30036360055</v>
      </c>
    </row>
    <row r="2168" spans="1:10" x14ac:dyDescent="0.25">
      <c r="A2168" s="90"/>
      <c r="B2168" s="95"/>
      <c r="C2168" s="96" t="s">
        <v>159</v>
      </c>
      <c r="D2168" s="95"/>
      <c r="E2168" s="94"/>
      <c r="F2168" s="97"/>
      <c r="G2168" s="94">
        <f>SUM(G2166:G2167)</f>
        <v>31.878213110549996</v>
      </c>
      <c r="H2168" s="94">
        <f>SUM(H2166:H2167)</f>
        <v>25.029899999999998</v>
      </c>
      <c r="I2168" s="94">
        <f>SUM(I2166:I2167)</f>
        <v>0</v>
      </c>
      <c r="J2168" s="94">
        <f>G2168+H2168+I2168</f>
        <v>56.908113110549991</v>
      </c>
    </row>
    <row r="2169" spans="1:10" x14ac:dyDescent="0.25">
      <c r="A2169" s="107"/>
      <c r="B2169" s="95"/>
      <c r="C2169" s="96"/>
      <c r="D2169" s="95"/>
      <c r="E2169" s="94"/>
      <c r="F2169" s="97"/>
      <c r="G2169" s="94"/>
      <c r="H2169" s="94"/>
      <c r="I2169" s="94"/>
      <c r="J2169" s="94"/>
    </row>
    <row r="2170" spans="1:10" x14ac:dyDescent="0.25">
      <c r="A2170" s="84"/>
      <c r="B2170" s="85"/>
      <c r="C2170" s="86" t="s">
        <v>1195</v>
      </c>
      <c r="D2170" s="87" t="s">
        <v>178</v>
      </c>
      <c r="E2170" s="88"/>
      <c r="F2170" s="89"/>
      <c r="G2170" s="88"/>
      <c r="H2170" s="88"/>
      <c r="I2170" s="88"/>
      <c r="J2170" s="88"/>
    </row>
    <row r="2171" spans="1:10" ht="31.5" x14ac:dyDescent="0.25">
      <c r="A2171" s="90"/>
      <c r="B2171" s="91" t="s">
        <v>1196</v>
      </c>
      <c r="C2171" s="92" t="s">
        <v>1197</v>
      </c>
      <c r="D2171" s="91" t="s">
        <v>178</v>
      </c>
      <c r="E2171" s="124">
        <v>15.82</v>
      </c>
      <c r="F2171" s="131">
        <v>1</v>
      </c>
      <c r="G2171" s="94"/>
      <c r="H2171" s="94">
        <f>E2171*F2171</f>
        <v>15.82</v>
      </c>
      <c r="I2171" s="94"/>
      <c r="J2171" s="94">
        <f>G2171+H2171+I2171</f>
        <v>15.82</v>
      </c>
    </row>
    <row r="2172" spans="1:10" x14ac:dyDescent="0.25">
      <c r="A2172" s="90"/>
      <c r="B2172" s="108" t="s">
        <v>160</v>
      </c>
      <c r="C2172" s="109" t="s">
        <v>161</v>
      </c>
      <c r="D2172" s="108" t="s">
        <v>154</v>
      </c>
      <c r="E2172" s="122">
        <v>9.18</v>
      </c>
      <c r="F2172" s="111" t="s">
        <v>1198</v>
      </c>
      <c r="G2172" s="110">
        <f>E2172*F2172</f>
        <v>3.2129999999999996</v>
      </c>
      <c r="H2172" s="110"/>
      <c r="I2172" s="110"/>
      <c r="J2172" s="110">
        <f t="shared" ref="J2172" si="121">G2172+H2172+I2172</f>
        <v>3.2129999999999996</v>
      </c>
    </row>
    <row r="2173" spans="1:10" x14ac:dyDescent="0.25">
      <c r="A2173" s="90"/>
      <c r="B2173" s="95" t="s">
        <v>162</v>
      </c>
      <c r="C2173" s="96" t="s">
        <v>163</v>
      </c>
      <c r="D2173" s="95" t="s">
        <v>154</v>
      </c>
      <c r="E2173" s="125">
        <v>12.69</v>
      </c>
      <c r="F2173" s="97" t="s">
        <v>1198</v>
      </c>
      <c r="G2173" s="94">
        <f>E2173*F2173</f>
        <v>4.4414999999999996</v>
      </c>
      <c r="H2173" s="94"/>
      <c r="I2173" s="94"/>
      <c r="J2173" s="94">
        <f>G2173+H2173+I2173</f>
        <v>4.4414999999999996</v>
      </c>
    </row>
    <row r="2174" spans="1:10" x14ac:dyDescent="0.25">
      <c r="A2174" s="90"/>
      <c r="B2174" s="95"/>
      <c r="C2174" s="96" t="s">
        <v>155</v>
      </c>
      <c r="D2174" s="95"/>
      <c r="E2174" s="94">
        <v>0</v>
      </c>
      <c r="F2174" s="97">
        <v>1.6535</v>
      </c>
      <c r="G2174" s="94">
        <f>SUM(G2172:G2173)*F2174</f>
        <v>12.656715749999998</v>
      </c>
      <c r="H2174" s="94"/>
      <c r="I2174" s="94"/>
      <c r="J2174" s="94">
        <v>0</v>
      </c>
    </row>
    <row r="2175" spans="1:10" x14ac:dyDescent="0.25">
      <c r="A2175" s="90"/>
      <c r="B2175" s="95"/>
      <c r="C2175" s="96" t="s">
        <v>156</v>
      </c>
      <c r="D2175" s="95"/>
      <c r="E2175" s="94">
        <v>0</v>
      </c>
      <c r="F2175" s="97">
        <v>0.68989999999999996</v>
      </c>
      <c r="G2175" s="94">
        <v>0</v>
      </c>
      <c r="H2175" s="94"/>
      <c r="I2175" s="94"/>
      <c r="J2175" s="94">
        <v>0</v>
      </c>
    </row>
    <row r="2176" spans="1:10" x14ac:dyDescent="0.25">
      <c r="A2176" s="90"/>
      <c r="B2176" s="95"/>
      <c r="C2176" s="96" t="s">
        <v>157</v>
      </c>
      <c r="D2176" s="95"/>
      <c r="E2176" s="94"/>
      <c r="F2176" s="97"/>
      <c r="G2176" s="94">
        <f>SUM(G2171:G2175)</f>
        <v>20.311215749999995</v>
      </c>
      <c r="H2176" s="94">
        <f>SUM(H2171:H2175)</f>
        <v>15.82</v>
      </c>
      <c r="I2176" s="94">
        <f>SUM(I2171:I2175)</f>
        <v>0</v>
      </c>
      <c r="J2176" s="94">
        <f>G2176+H2176+I2176</f>
        <v>36.131215749999996</v>
      </c>
    </row>
    <row r="2177" spans="1:10" x14ac:dyDescent="0.25">
      <c r="A2177" s="90"/>
      <c r="B2177" s="95"/>
      <c r="C2177" s="96" t="s">
        <v>158</v>
      </c>
      <c r="D2177" s="95"/>
      <c r="E2177" s="94"/>
      <c r="F2177" s="97"/>
      <c r="G2177" s="94">
        <f>G2176*0.305</f>
        <v>6.1949208037499988</v>
      </c>
      <c r="H2177" s="94">
        <f>H2176*0.305</f>
        <v>4.8250999999999999</v>
      </c>
      <c r="I2177" s="94">
        <f>I2176*0.305</f>
        <v>0</v>
      </c>
      <c r="J2177" s="94">
        <f>G2177+H2177+I2177</f>
        <v>11.020020803749999</v>
      </c>
    </row>
    <row r="2178" spans="1:10" x14ac:dyDescent="0.25">
      <c r="A2178" s="90"/>
      <c r="B2178" s="95"/>
      <c r="C2178" s="96" t="s">
        <v>159</v>
      </c>
      <c r="D2178" s="95"/>
      <c r="E2178" s="94"/>
      <c r="F2178" s="97"/>
      <c r="G2178" s="94">
        <f>SUM(G2176:G2177)</f>
        <v>26.506136553749993</v>
      </c>
      <c r="H2178" s="94">
        <f>SUM(H2176:H2177)</f>
        <v>20.645099999999999</v>
      </c>
      <c r="I2178" s="94">
        <f>SUM(I2176:I2177)</f>
        <v>0</v>
      </c>
      <c r="J2178" s="94">
        <f>G2178+H2178+I2178</f>
        <v>47.151236553749996</v>
      </c>
    </row>
    <row r="2179" spans="1:10" x14ac:dyDescent="0.25">
      <c r="A2179" s="107"/>
      <c r="B2179" s="95"/>
      <c r="C2179" s="96"/>
      <c r="D2179" s="95"/>
      <c r="E2179" s="94"/>
      <c r="F2179" s="97"/>
      <c r="G2179" s="94"/>
      <c r="H2179" s="94"/>
      <c r="I2179" s="94"/>
      <c r="J2179" s="94"/>
    </row>
    <row r="2180" spans="1:10" x14ac:dyDescent="0.25">
      <c r="A2180" s="84"/>
      <c r="B2180" s="85"/>
      <c r="C2180" s="86" t="s">
        <v>1199</v>
      </c>
      <c r="D2180" s="87" t="s">
        <v>178</v>
      </c>
      <c r="E2180" s="88"/>
      <c r="F2180" s="89"/>
      <c r="G2180" s="88"/>
      <c r="H2180" s="88"/>
      <c r="I2180" s="88"/>
      <c r="J2180" s="88"/>
    </row>
    <row r="2181" spans="1:10" x14ac:dyDescent="0.25">
      <c r="A2181" s="90"/>
      <c r="B2181" s="91" t="s">
        <v>1201</v>
      </c>
      <c r="C2181" s="92" t="s">
        <v>1199</v>
      </c>
      <c r="D2181" s="91" t="s">
        <v>178</v>
      </c>
      <c r="E2181" s="124">
        <v>4</v>
      </c>
      <c r="F2181" s="131">
        <v>1</v>
      </c>
      <c r="G2181" s="94"/>
      <c r="H2181" s="94">
        <f>E2181*F2181</f>
        <v>4</v>
      </c>
      <c r="I2181" s="94"/>
      <c r="J2181" s="94">
        <f>G2181+H2181+I2181</f>
        <v>4</v>
      </c>
    </row>
    <row r="2182" spans="1:10" x14ac:dyDescent="0.25">
      <c r="A2182" s="90"/>
      <c r="B2182" s="91" t="s">
        <v>169</v>
      </c>
      <c r="C2182" s="92" t="s">
        <v>168</v>
      </c>
      <c r="D2182" s="91" t="s">
        <v>154</v>
      </c>
      <c r="E2182" s="124">
        <v>8.92</v>
      </c>
      <c r="F2182" s="97">
        <v>0.2</v>
      </c>
      <c r="G2182" s="94">
        <f>E2182*F2182</f>
        <v>1.784</v>
      </c>
      <c r="H2182" s="94"/>
      <c r="I2182" s="94"/>
      <c r="J2182" s="94">
        <f>G2182+H2182+I2182</f>
        <v>1.784</v>
      </c>
    </row>
    <row r="2183" spans="1:10" x14ac:dyDescent="0.25">
      <c r="A2183" s="90"/>
      <c r="B2183" s="95" t="s">
        <v>162</v>
      </c>
      <c r="C2183" s="96" t="s">
        <v>163</v>
      </c>
      <c r="D2183" s="95" t="s">
        <v>154</v>
      </c>
      <c r="E2183" s="125">
        <v>12.69</v>
      </c>
      <c r="F2183" s="97">
        <v>0.4</v>
      </c>
      <c r="G2183" s="94">
        <f>E2183*F2183</f>
        <v>5.0760000000000005</v>
      </c>
      <c r="H2183" s="94"/>
      <c r="I2183" s="94"/>
      <c r="J2183" s="94">
        <f>G2183+H2183+I2183</f>
        <v>5.0760000000000005</v>
      </c>
    </row>
    <row r="2184" spans="1:10" x14ac:dyDescent="0.25">
      <c r="A2184" s="90"/>
      <c r="B2184" s="95"/>
      <c r="C2184" s="96" t="s">
        <v>155</v>
      </c>
      <c r="D2184" s="95"/>
      <c r="E2184" s="94">
        <v>0</v>
      </c>
      <c r="F2184" s="97">
        <v>1.6535</v>
      </c>
      <c r="G2184" s="94">
        <f>SUM(G2182:G2183)*F2184</f>
        <v>11.34301</v>
      </c>
      <c r="H2184" s="94"/>
      <c r="I2184" s="94"/>
      <c r="J2184" s="94">
        <v>0</v>
      </c>
    </row>
    <row r="2185" spans="1:10" x14ac:dyDescent="0.25">
      <c r="A2185" s="90"/>
      <c r="B2185" s="95"/>
      <c r="C2185" s="96" t="s">
        <v>156</v>
      </c>
      <c r="D2185" s="95"/>
      <c r="E2185" s="94">
        <v>0</v>
      </c>
      <c r="F2185" s="97">
        <v>0.68989999999999996</v>
      </c>
      <c r="G2185" s="94">
        <v>0</v>
      </c>
      <c r="H2185" s="94"/>
      <c r="I2185" s="94"/>
      <c r="J2185" s="94">
        <v>0</v>
      </c>
    </row>
    <row r="2186" spans="1:10" x14ac:dyDescent="0.25">
      <c r="A2186" s="90"/>
      <c r="B2186" s="95"/>
      <c r="C2186" s="96" t="s">
        <v>157</v>
      </c>
      <c r="D2186" s="95"/>
      <c r="E2186" s="94"/>
      <c r="F2186" s="97"/>
      <c r="G2186" s="94">
        <f>SUM(G2181:G2185)</f>
        <v>18.203009999999999</v>
      </c>
      <c r="H2186" s="94">
        <f>SUM(H2181:H2185)</f>
        <v>4</v>
      </c>
      <c r="I2186" s="94">
        <f>SUM(I2181:I2185)</f>
        <v>0</v>
      </c>
      <c r="J2186" s="94">
        <f>G2186+H2186+I2186</f>
        <v>22.203009999999999</v>
      </c>
    </row>
    <row r="2187" spans="1:10" x14ac:dyDescent="0.25">
      <c r="A2187" s="90"/>
      <c r="B2187" s="95"/>
      <c r="C2187" s="96" t="s">
        <v>158</v>
      </c>
      <c r="D2187" s="95"/>
      <c r="E2187" s="94"/>
      <c r="F2187" s="97"/>
      <c r="G2187" s="94">
        <f>G2186*0.305</f>
        <v>5.5519180499999994</v>
      </c>
      <c r="H2187" s="94">
        <f>H2186*0.305</f>
        <v>1.22</v>
      </c>
      <c r="I2187" s="94">
        <f>I2186*0.305</f>
        <v>0</v>
      </c>
      <c r="J2187" s="94">
        <f>G2187+H2187+I2187</f>
        <v>6.7719180499999991</v>
      </c>
    </row>
    <row r="2188" spans="1:10" x14ac:dyDescent="0.25">
      <c r="A2188" s="90"/>
      <c r="B2188" s="95"/>
      <c r="C2188" s="96" t="s">
        <v>159</v>
      </c>
      <c r="D2188" s="95"/>
      <c r="E2188" s="94"/>
      <c r="F2188" s="97"/>
      <c r="G2188" s="94">
        <f>SUM(G2186:G2187)</f>
        <v>23.754928049999997</v>
      </c>
      <c r="H2188" s="94">
        <f>SUM(H2186:H2187)</f>
        <v>5.22</v>
      </c>
      <c r="I2188" s="94">
        <f>SUM(I2186:I2187)</f>
        <v>0</v>
      </c>
      <c r="J2188" s="94">
        <f>G2188+H2188+I2188</f>
        <v>28.974928049999995</v>
      </c>
    </row>
    <row r="2189" spans="1:10" x14ac:dyDescent="0.25">
      <c r="A2189" s="107"/>
      <c r="B2189" s="95"/>
      <c r="C2189" s="96"/>
      <c r="D2189" s="95"/>
      <c r="E2189" s="94"/>
      <c r="F2189" s="97"/>
      <c r="G2189" s="94"/>
      <c r="H2189" s="94"/>
      <c r="I2189" s="94"/>
      <c r="J2189" s="94"/>
    </row>
    <row r="2190" spans="1:10" x14ac:dyDescent="0.25">
      <c r="A2190" s="84"/>
      <c r="B2190" s="85"/>
      <c r="C2190" s="86" t="s">
        <v>1200</v>
      </c>
      <c r="D2190" s="87" t="s">
        <v>178</v>
      </c>
      <c r="E2190" s="88"/>
      <c r="F2190" s="89"/>
      <c r="G2190" s="88"/>
      <c r="H2190" s="88"/>
      <c r="I2190" s="88"/>
      <c r="J2190" s="88"/>
    </row>
    <row r="2191" spans="1:10" x14ac:dyDescent="0.25">
      <c r="A2191" s="90"/>
      <c r="B2191" s="91" t="s">
        <v>1202</v>
      </c>
      <c r="C2191" s="92" t="s">
        <v>1200</v>
      </c>
      <c r="D2191" s="91" t="s">
        <v>178</v>
      </c>
      <c r="E2191" s="124">
        <v>160</v>
      </c>
      <c r="F2191" s="131">
        <v>1</v>
      </c>
      <c r="G2191" s="94"/>
      <c r="H2191" s="94">
        <f>E2191*F2191</f>
        <v>160</v>
      </c>
      <c r="I2191" s="94"/>
      <c r="J2191" s="94">
        <f>G2191+H2191+I2191</f>
        <v>160</v>
      </c>
    </row>
    <row r="2192" spans="1:10" x14ac:dyDescent="0.25">
      <c r="A2192" s="90"/>
      <c r="B2192" s="91" t="s">
        <v>169</v>
      </c>
      <c r="C2192" s="92" t="s">
        <v>168</v>
      </c>
      <c r="D2192" s="91" t="s">
        <v>154</v>
      </c>
      <c r="E2192" s="124">
        <v>8.92</v>
      </c>
      <c r="F2192" s="97">
        <v>2</v>
      </c>
      <c r="G2192" s="94">
        <f>E2192*F2192</f>
        <v>17.84</v>
      </c>
      <c r="H2192" s="94"/>
      <c r="I2192" s="94"/>
      <c r="J2192" s="94">
        <f>G2192+H2192+I2192</f>
        <v>17.84</v>
      </c>
    </row>
    <row r="2193" spans="1:10" x14ac:dyDescent="0.25">
      <c r="A2193" s="90"/>
      <c r="B2193" s="95" t="s">
        <v>162</v>
      </c>
      <c r="C2193" s="96" t="s">
        <v>163</v>
      </c>
      <c r="D2193" s="95" t="s">
        <v>154</v>
      </c>
      <c r="E2193" s="125">
        <v>12.69</v>
      </c>
      <c r="F2193" s="97">
        <v>4</v>
      </c>
      <c r="G2193" s="94">
        <f>E2193*F2193</f>
        <v>50.76</v>
      </c>
      <c r="H2193" s="94"/>
      <c r="I2193" s="94"/>
      <c r="J2193" s="94">
        <f>G2193+H2193+I2193</f>
        <v>50.76</v>
      </c>
    </row>
    <row r="2194" spans="1:10" x14ac:dyDescent="0.25">
      <c r="A2194" s="90"/>
      <c r="B2194" s="95"/>
      <c r="C2194" s="96" t="s">
        <v>155</v>
      </c>
      <c r="D2194" s="95"/>
      <c r="E2194" s="94">
        <v>0</v>
      </c>
      <c r="F2194" s="97">
        <v>1.6535</v>
      </c>
      <c r="G2194" s="94">
        <f>SUM(G2192:G2193)*F2194</f>
        <v>113.43009999999998</v>
      </c>
      <c r="H2194" s="94"/>
      <c r="I2194" s="94"/>
      <c r="J2194" s="94">
        <v>0</v>
      </c>
    </row>
    <row r="2195" spans="1:10" x14ac:dyDescent="0.25">
      <c r="A2195" s="90"/>
      <c r="B2195" s="95"/>
      <c r="C2195" s="96" t="s">
        <v>156</v>
      </c>
      <c r="D2195" s="95"/>
      <c r="E2195" s="94">
        <v>0</v>
      </c>
      <c r="F2195" s="97">
        <v>0.68989999999999996</v>
      </c>
      <c r="G2195" s="94">
        <v>0</v>
      </c>
      <c r="H2195" s="94"/>
      <c r="I2195" s="94"/>
      <c r="J2195" s="94">
        <v>0</v>
      </c>
    </row>
    <row r="2196" spans="1:10" x14ac:dyDescent="0.25">
      <c r="A2196" s="90"/>
      <c r="B2196" s="95"/>
      <c r="C2196" s="96" t="s">
        <v>157</v>
      </c>
      <c r="D2196" s="95"/>
      <c r="E2196" s="94"/>
      <c r="F2196" s="97"/>
      <c r="G2196" s="94">
        <f>SUM(G2191:G2195)</f>
        <v>182.03009999999998</v>
      </c>
      <c r="H2196" s="94">
        <f>SUM(H2191:H2195)</f>
        <v>160</v>
      </c>
      <c r="I2196" s="94">
        <f>SUM(I2191:I2195)</f>
        <v>0</v>
      </c>
      <c r="J2196" s="94">
        <f>G2196+H2196+I2196</f>
        <v>342.03009999999995</v>
      </c>
    </row>
    <row r="2197" spans="1:10" x14ac:dyDescent="0.25">
      <c r="A2197" s="90"/>
      <c r="B2197" s="95"/>
      <c r="C2197" s="96" t="s">
        <v>158</v>
      </c>
      <c r="D2197" s="95"/>
      <c r="E2197" s="94"/>
      <c r="F2197" s="97"/>
      <c r="G2197" s="94">
        <f>G2196*0.305</f>
        <v>55.51918049999999</v>
      </c>
      <c r="H2197" s="94">
        <f>H2196*0.305</f>
        <v>48.8</v>
      </c>
      <c r="I2197" s="94">
        <f>I2196*0.305</f>
        <v>0</v>
      </c>
      <c r="J2197" s="94">
        <f>G2197+H2197+I2197</f>
        <v>104.31918049999999</v>
      </c>
    </row>
    <row r="2198" spans="1:10" x14ac:dyDescent="0.25">
      <c r="A2198" s="90"/>
      <c r="B2198" s="95"/>
      <c r="C2198" s="96" t="s">
        <v>159</v>
      </c>
      <c r="D2198" s="95"/>
      <c r="E2198" s="94"/>
      <c r="F2198" s="97"/>
      <c r="G2198" s="94">
        <f>SUM(G2196:G2197)</f>
        <v>237.54928049999995</v>
      </c>
      <c r="H2198" s="94">
        <f>SUM(H2196:H2197)</f>
        <v>208.8</v>
      </c>
      <c r="I2198" s="94">
        <f>SUM(I2196:I2197)</f>
        <v>0</v>
      </c>
      <c r="J2198" s="94">
        <f>G2198+H2198+I2198</f>
        <v>446.34928049999996</v>
      </c>
    </row>
    <row r="2199" spans="1:10" x14ac:dyDescent="0.25">
      <c r="A2199" s="107"/>
      <c r="B2199" s="95"/>
      <c r="C2199" s="96"/>
      <c r="D2199" s="95"/>
      <c r="E2199" s="94"/>
      <c r="F2199" s="97"/>
      <c r="G2199" s="94"/>
      <c r="H2199" s="94"/>
      <c r="I2199" s="94"/>
      <c r="J2199" s="94"/>
    </row>
    <row r="2200" spans="1:10" x14ac:dyDescent="0.25">
      <c r="A2200" s="84"/>
      <c r="B2200" s="85"/>
      <c r="C2200" s="86" t="s">
        <v>1203</v>
      </c>
      <c r="D2200" s="87" t="s">
        <v>178</v>
      </c>
      <c r="E2200" s="88"/>
      <c r="F2200" s="89"/>
      <c r="G2200" s="88"/>
      <c r="H2200" s="88"/>
      <c r="I2200" s="88"/>
      <c r="J2200" s="88"/>
    </row>
    <row r="2201" spans="1:10" x14ac:dyDescent="0.25">
      <c r="A2201" s="90"/>
      <c r="B2201" s="91" t="s">
        <v>1206</v>
      </c>
      <c r="C2201" s="92" t="s">
        <v>1203</v>
      </c>
      <c r="D2201" s="91" t="s">
        <v>178</v>
      </c>
      <c r="E2201" s="124">
        <v>14.6</v>
      </c>
      <c r="F2201" s="131">
        <v>1</v>
      </c>
      <c r="G2201" s="94"/>
      <c r="H2201" s="94">
        <f>E2201*F2201</f>
        <v>14.6</v>
      </c>
      <c r="I2201" s="94"/>
      <c r="J2201" s="94">
        <f>G2201+H2201+I2201</f>
        <v>14.6</v>
      </c>
    </row>
    <row r="2202" spans="1:10" x14ac:dyDescent="0.25">
      <c r="A2202" s="90"/>
      <c r="B2202" s="91" t="s">
        <v>169</v>
      </c>
      <c r="C2202" s="92" t="s">
        <v>168</v>
      </c>
      <c r="D2202" s="91" t="s">
        <v>154</v>
      </c>
      <c r="E2202" s="124">
        <v>8.92</v>
      </c>
      <c r="F2202" s="97">
        <v>0.5</v>
      </c>
      <c r="G2202" s="94">
        <f>E2202*F2202</f>
        <v>4.46</v>
      </c>
      <c r="H2202" s="94"/>
      <c r="I2202" s="94"/>
      <c r="J2202" s="94">
        <f>G2202+H2202+I2202</f>
        <v>4.46</v>
      </c>
    </row>
    <row r="2203" spans="1:10" x14ac:dyDescent="0.25">
      <c r="A2203" s="90"/>
      <c r="B2203" s="95" t="s">
        <v>162</v>
      </c>
      <c r="C2203" s="96" t="s">
        <v>163</v>
      </c>
      <c r="D2203" s="95" t="s">
        <v>154</v>
      </c>
      <c r="E2203" s="125">
        <v>12.69</v>
      </c>
      <c r="F2203" s="97">
        <v>1</v>
      </c>
      <c r="G2203" s="94">
        <f>E2203*F2203</f>
        <v>12.69</v>
      </c>
      <c r="H2203" s="94"/>
      <c r="I2203" s="94"/>
      <c r="J2203" s="94">
        <f>G2203+H2203+I2203</f>
        <v>12.69</v>
      </c>
    </row>
    <row r="2204" spans="1:10" x14ac:dyDescent="0.25">
      <c r="A2204" s="90"/>
      <c r="B2204" s="95"/>
      <c r="C2204" s="96" t="s">
        <v>155</v>
      </c>
      <c r="D2204" s="95"/>
      <c r="E2204" s="94">
        <v>0</v>
      </c>
      <c r="F2204" s="97">
        <v>1.6535</v>
      </c>
      <c r="G2204" s="94">
        <f>SUM(G2202:G2203)*F2204</f>
        <v>28.357524999999995</v>
      </c>
      <c r="H2204" s="94"/>
      <c r="I2204" s="94"/>
      <c r="J2204" s="94">
        <v>0</v>
      </c>
    </row>
    <row r="2205" spans="1:10" x14ac:dyDescent="0.25">
      <c r="A2205" s="90"/>
      <c r="B2205" s="95"/>
      <c r="C2205" s="96" t="s">
        <v>156</v>
      </c>
      <c r="D2205" s="95"/>
      <c r="E2205" s="94">
        <v>0</v>
      </c>
      <c r="F2205" s="97">
        <v>0.68989999999999996</v>
      </c>
      <c r="G2205" s="94">
        <v>0</v>
      </c>
      <c r="H2205" s="94"/>
      <c r="I2205" s="94"/>
      <c r="J2205" s="94">
        <v>0</v>
      </c>
    </row>
    <row r="2206" spans="1:10" x14ac:dyDescent="0.25">
      <c r="A2206" s="90"/>
      <c r="B2206" s="95"/>
      <c r="C2206" s="96" t="s">
        <v>157</v>
      </c>
      <c r="D2206" s="95"/>
      <c r="E2206" s="94"/>
      <c r="F2206" s="97"/>
      <c r="G2206" s="94">
        <f>SUM(G2201:G2205)</f>
        <v>45.507524999999994</v>
      </c>
      <c r="H2206" s="94">
        <f>SUM(H2201:H2205)</f>
        <v>14.6</v>
      </c>
      <c r="I2206" s="94">
        <f>SUM(I2201:I2205)</f>
        <v>0</v>
      </c>
      <c r="J2206" s="94">
        <f>G2206+H2206+I2206</f>
        <v>60.107524999999995</v>
      </c>
    </row>
    <row r="2207" spans="1:10" x14ac:dyDescent="0.25">
      <c r="A2207" s="90"/>
      <c r="B2207" s="95"/>
      <c r="C2207" s="96" t="s">
        <v>158</v>
      </c>
      <c r="D2207" s="95"/>
      <c r="E2207" s="94"/>
      <c r="F2207" s="97"/>
      <c r="G2207" s="94">
        <f>G2206*0.305</f>
        <v>13.879795124999998</v>
      </c>
      <c r="H2207" s="94">
        <f>H2206*0.305</f>
        <v>4.4529999999999994</v>
      </c>
      <c r="I2207" s="94">
        <f>I2206*0.305</f>
        <v>0</v>
      </c>
      <c r="J2207" s="94">
        <f>G2207+H2207+I2207</f>
        <v>18.332795124999997</v>
      </c>
    </row>
    <row r="2208" spans="1:10" x14ac:dyDescent="0.25">
      <c r="A2208" s="90"/>
      <c r="B2208" s="95"/>
      <c r="C2208" s="96" t="s">
        <v>159</v>
      </c>
      <c r="D2208" s="95"/>
      <c r="E2208" s="94"/>
      <c r="F2208" s="97"/>
      <c r="G2208" s="94">
        <f>SUM(G2206:G2207)</f>
        <v>59.387320124999988</v>
      </c>
      <c r="H2208" s="94">
        <f>SUM(H2206:H2207)</f>
        <v>19.052999999999997</v>
      </c>
      <c r="I2208" s="94">
        <f>SUM(I2206:I2207)</f>
        <v>0</v>
      </c>
      <c r="J2208" s="94">
        <f>G2208+H2208+I2208</f>
        <v>78.440320124999985</v>
      </c>
    </row>
    <row r="2209" spans="1:10" x14ac:dyDescent="0.25">
      <c r="A2209" s="107"/>
      <c r="B2209" s="95"/>
      <c r="C2209" s="96"/>
      <c r="D2209" s="95"/>
      <c r="E2209" s="94"/>
      <c r="F2209" s="97"/>
      <c r="G2209" s="94"/>
      <c r="H2209" s="94"/>
      <c r="I2209" s="94"/>
      <c r="J2209" s="94"/>
    </row>
    <row r="2210" spans="1:10" x14ac:dyDescent="0.25">
      <c r="A2210" s="84"/>
      <c r="B2210" s="85"/>
      <c r="C2210" s="86" t="s">
        <v>1204</v>
      </c>
      <c r="D2210" s="87" t="s">
        <v>178</v>
      </c>
      <c r="E2210" s="88"/>
      <c r="F2210" s="89"/>
      <c r="G2210" s="88"/>
      <c r="H2210" s="88"/>
      <c r="I2210" s="88"/>
      <c r="J2210" s="88"/>
    </row>
    <row r="2211" spans="1:10" ht="31.5" x14ac:dyDescent="0.25">
      <c r="A2211" s="90"/>
      <c r="B2211" s="91">
        <v>3396</v>
      </c>
      <c r="C2211" s="92" t="s">
        <v>1207</v>
      </c>
      <c r="D2211" s="91" t="s">
        <v>178</v>
      </c>
      <c r="E2211" s="124">
        <v>4.26</v>
      </c>
      <c r="F2211" s="131">
        <v>1</v>
      </c>
      <c r="G2211" s="94"/>
      <c r="H2211" s="94">
        <f>E2211*F2211</f>
        <v>4.26</v>
      </c>
      <c r="I2211" s="94"/>
      <c r="J2211" s="94">
        <f>G2211+H2211+I2211</f>
        <v>4.26</v>
      </c>
    </row>
    <row r="2212" spans="1:10" x14ac:dyDescent="0.25">
      <c r="A2212" s="90"/>
      <c r="B2212" s="91" t="s">
        <v>169</v>
      </c>
      <c r="C2212" s="92" t="s">
        <v>168</v>
      </c>
      <c r="D2212" s="91" t="s">
        <v>154</v>
      </c>
      <c r="E2212" s="124">
        <v>8.92</v>
      </c>
      <c r="F2212" s="97">
        <v>0.5</v>
      </c>
      <c r="G2212" s="94">
        <f>E2212*F2212</f>
        <v>4.46</v>
      </c>
      <c r="H2212" s="94"/>
      <c r="I2212" s="94"/>
      <c r="J2212" s="94">
        <f>G2212+H2212+I2212</f>
        <v>4.46</v>
      </c>
    </row>
    <row r="2213" spans="1:10" x14ac:dyDescent="0.25">
      <c r="A2213" s="90"/>
      <c r="B2213" s="95" t="s">
        <v>162</v>
      </c>
      <c r="C2213" s="96" t="s">
        <v>163</v>
      </c>
      <c r="D2213" s="95" t="s">
        <v>154</v>
      </c>
      <c r="E2213" s="125">
        <v>12.69</v>
      </c>
      <c r="F2213" s="97">
        <v>1</v>
      </c>
      <c r="G2213" s="94">
        <f>E2213*F2213</f>
        <v>12.69</v>
      </c>
      <c r="H2213" s="94"/>
      <c r="I2213" s="94"/>
      <c r="J2213" s="94">
        <f>G2213+H2213+I2213</f>
        <v>12.69</v>
      </c>
    </row>
    <row r="2214" spans="1:10" x14ac:dyDescent="0.25">
      <c r="A2214" s="90"/>
      <c r="B2214" s="95"/>
      <c r="C2214" s="96" t="s">
        <v>155</v>
      </c>
      <c r="D2214" s="95"/>
      <c r="E2214" s="94">
        <v>0</v>
      </c>
      <c r="F2214" s="97">
        <v>1.6535</v>
      </c>
      <c r="G2214" s="94">
        <f>SUM(G2212:G2213)*F2214</f>
        <v>28.357524999999995</v>
      </c>
      <c r="H2214" s="94"/>
      <c r="I2214" s="94"/>
      <c r="J2214" s="94">
        <v>0</v>
      </c>
    </row>
    <row r="2215" spans="1:10" x14ac:dyDescent="0.25">
      <c r="A2215" s="90"/>
      <c r="B2215" s="95"/>
      <c r="C2215" s="96" t="s">
        <v>156</v>
      </c>
      <c r="D2215" s="95"/>
      <c r="E2215" s="94">
        <v>0</v>
      </c>
      <c r="F2215" s="97">
        <v>0.68989999999999996</v>
      </c>
      <c r="G2215" s="94">
        <v>0</v>
      </c>
      <c r="H2215" s="94"/>
      <c r="I2215" s="94"/>
      <c r="J2215" s="94">
        <v>0</v>
      </c>
    </row>
    <row r="2216" spans="1:10" x14ac:dyDescent="0.25">
      <c r="A2216" s="90"/>
      <c r="B2216" s="95"/>
      <c r="C2216" s="96" t="s">
        <v>157</v>
      </c>
      <c r="D2216" s="95"/>
      <c r="E2216" s="94"/>
      <c r="F2216" s="97"/>
      <c r="G2216" s="94">
        <f>SUM(G2211:G2215)</f>
        <v>45.507524999999994</v>
      </c>
      <c r="H2216" s="94">
        <f>SUM(H2211:H2215)</f>
        <v>4.26</v>
      </c>
      <c r="I2216" s="94">
        <f>SUM(I2211:I2215)</f>
        <v>0</v>
      </c>
      <c r="J2216" s="94">
        <f>G2216+H2216+I2216</f>
        <v>49.767524999999992</v>
      </c>
    </row>
    <row r="2217" spans="1:10" x14ac:dyDescent="0.25">
      <c r="A2217" s="90"/>
      <c r="B2217" s="95"/>
      <c r="C2217" s="96" t="s">
        <v>158</v>
      </c>
      <c r="D2217" s="95"/>
      <c r="E2217" s="94"/>
      <c r="F2217" s="97"/>
      <c r="G2217" s="94">
        <f>G2216*0.305</f>
        <v>13.879795124999998</v>
      </c>
      <c r="H2217" s="94">
        <f>H2216*0.305</f>
        <v>1.2992999999999999</v>
      </c>
      <c r="I2217" s="94">
        <f>I2216*0.305</f>
        <v>0</v>
      </c>
      <c r="J2217" s="94">
        <f>G2217+H2217+I2217</f>
        <v>15.179095124999998</v>
      </c>
    </row>
    <row r="2218" spans="1:10" x14ac:dyDescent="0.25">
      <c r="A2218" s="90"/>
      <c r="B2218" s="95"/>
      <c r="C2218" s="96" t="s">
        <v>159</v>
      </c>
      <c r="D2218" s="95"/>
      <c r="E2218" s="94"/>
      <c r="F2218" s="97"/>
      <c r="G2218" s="94">
        <f>SUM(G2216:G2217)</f>
        <v>59.387320124999988</v>
      </c>
      <c r="H2218" s="94">
        <f>SUM(H2216:H2217)</f>
        <v>5.5592999999999995</v>
      </c>
      <c r="I2218" s="94">
        <f>SUM(I2216:I2217)</f>
        <v>0</v>
      </c>
      <c r="J2218" s="94">
        <f>G2218+H2218+I2218</f>
        <v>64.946620124999981</v>
      </c>
    </row>
    <row r="2219" spans="1:10" x14ac:dyDescent="0.25">
      <c r="A2219" s="107"/>
      <c r="B2219" s="95"/>
      <c r="C2219" s="96"/>
      <c r="D2219" s="95"/>
      <c r="E2219" s="94"/>
      <c r="F2219" s="97"/>
      <c r="G2219" s="94"/>
      <c r="H2219" s="94"/>
      <c r="I2219" s="94"/>
      <c r="J2219" s="94"/>
    </row>
    <row r="2220" spans="1:10" x14ac:dyDescent="0.25">
      <c r="A2220" s="84"/>
      <c r="B2220" s="85"/>
      <c r="C2220" s="86" t="s">
        <v>1205</v>
      </c>
      <c r="D2220" s="87" t="s">
        <v>178</v>
      </c>
      <c r="E2220" s="88"/>
      <c r="F2220" s="89"/>
      <c r="G2220" s="88"/>
      <c r="H2220" s="88"/>
      <c r="I2220" s="88"/>
      <c r="J2220" s="88"/>
    </row>
    <row r="2221" spans="1:10" x14ac:dyDescent="0.25">
      <c r="A2221" s="90"/>
      <c r="B2221" s="91" t="s">
        <v>1208</v>
      </c>
      <c r="C2221" s="92" t="s">
        <v>1203</v>
      </c>
      <c r="D2221" s="91" t="s">
        <v>178</v>
      </c>
      <c r="E2221" s="124">
        <v>10.5</v>
      </c>
      <c r="F2221" s="131">
        <v>1</v>
      </c>
      <c r="G2221" s="94"/>
      <c r="H2221" s="94">
        <f>E2221*F2221</f>
        <v>10.5</v>
      </c>
      <c r="I2221" s="94"/>
      <c r="J2221" s="94">
        <f>G2221+H2221+I2221</f>
        <v>10.5</v>
      </c>
    </row>
    <row r="2222" spans="1:10" x14ac:dyDescent="0.25">
      <c r="A2222" s="90"/>
      <c r="B2222" s="91" t="s">
        <v>169</v>
      </c>
      <c r="C2222" s="92" t="s">
        <v>168</v>
      </c>
      <c r="D2222" s="91" t="s">
        <v>154</v>
      </c>
      <c r="E2222" s="124">
        <v>8.92</v>
      </c>
      <c r="F2222" s="97">
        <v>0.5</v>
      </c>
      <c r="G2222" s="94">
        <f>E2222*F2222</f>
        <v>4.46</v>
      </c>
      <c r="H2222" s="94"/>
      <c r="I2222" s="94"/>
      <c r="J2222" s="94">
        <f>G2222+H2222+I2222</f>
        <v>4.46</v>
      </c>
    </row>
    <row r="2223" spans="1:10" x14ac:dyDescent="0.25">
      <c r="A2223" s="90"/>
      <c r="B2223" s="95" t="s">
        <v>162</v>
      </c>
      <c r="C2223" s="96" t="s">
        <v>163</v>
      </c>
      <c r="D2223" s="95" t="s">
        <v>154</v>
      </c>
      <c r="E2223" s="125">
        <v>12.69</v>
      </c>
      <c r="F2223" s="97">
        <v>1</v>
      </c>
      <c r="G2223" s="94">
        <f>E2223*F2223</f>
        <v>12.69</v>
      </c>
      <c r="H2223" s="94"/>
      <c r="I2223" s="94"/>
      <c r="J2223" s="94">
        <f>G2223+H2223+I2223</f>
        <v>12.69</v>
      </c>
    </row>
    <row r="2224" spans="1:10" x14ac:dyDescent="0.25">
      <c r="A2224" s="90"/>
      <c r="B2224" s="95"/>
      <c r="C2224" s="96" t="s">
        <v>155</v>
      </c>
      <c r="D2224" s="95"/>
      <c r="E2224" s="94">
        <v>0</v>
      </c>
      <c r="F2224" s="97">
        <v>1.6535</v>
      </c>
      <c r="G2224" s="94">
        <f>SUM(G2222:G2223)*F2224</f>
        <v>28.357524999999995</v>
      </c>
      <c r="H2224" s="94"/>
      <c r="I2224" s="94"/>
      <c r="J2224" s="94">
        <v>0</v>
      </c>
    </row>
    <row r="2225" spans="1:10" x14ac:dyDescent="0.25">
      <c r="A2225" s="90"/>
      <c r="B2225" s="95"/>
      <c r="C2225" s="96" t="s">
        <v>156</v>
      </c>
      <c r="D2225" s="95"/>
      <c r="E2225" s="94">
        <v>0</v>
      </c>
      <c r="F2225" s="97">
        <v>0.68989999999999996</v>
      </c>
      <c r="G2225" s="94">
        <v>0</v>
      </c>
      <c r="H2225" s="94"/>
      <c r="I2225" s="94"/>
      <c r="J2225" s="94">
        <v>0</v>
      </c>
    </row>
    <row r="2226" spans="1:10" x14ac:dyDescent="0.25">
      <c r="A2226" s="90"/>
      <c r="B2226" s="95"/>
      <c r="C2226" s="96" t="s">
        <v>157</v>
      </c>
      <c r="D2226" s="95"/>
      <c r="E2226" s="94"/>
      <c r="F2226" s="97"/>
      <c r="G2226" s="94">
        <f>SUM(G2221:G2225)</f>
        <v>45.507524999999994</v>
      </c>
      <c r="H2226" s="94">
        <f>SUM(H2221:H2225)</f>
        <v>10.5</v>
      </c>
      <c r="I2226" s="94">
        <f>SUM(I2221:I2225)</f>
        <v>0</v>
      </c>
      <c r="J2226" s="94">
        <f>G2226+H2226+I2226</f>
        <v>56.007524999999994</v>
      </c>
    </row>
    <row r="2227" spans="1:10" x14ac:dyDescent="0.25">
      <c r="A2227" s="90"/>
      <c r="B2227" s="95"/>
      <c r="C2227" s="96" t="s">
        <v>158</v>
      </c>
      <c r="D2227" s="95"/>
      <c r="E2227" s="94"/>
      <c r="F2227" s="97"/>
      <c r="G2227" s="94">
        <f>G2226*0.305</f>
        <v>13.879795124999998</v>
      </c>
      <c r="H2227" s="94">
        <f>H2226*0.305</f>
        <v>3.2025000000000001</v>
      </c>
      <c r="I2227" s="94">
        <f>I2226*0.305</f>
        <v>0</v>
      </c>
      <c r="J2227" s="94">
        <f>G2227+H2227+I2227</f>
        <v>17.082295124999998</v>
      </c>
    </row>
    <row r="2228" spans="1:10" x14ac:dyDescent="0.25">
      <c r="A2228" s="90"/>
      <c r="B2228" s="95"/>
      <c r="C2228" s="96" t="s">
        <v>159</v>
      </c>
      <c r="D2228" s="95"/>
      <c r="E2228" s="94"/>
      <c r="F2228" s="97"/>
      <c r="G2228" s="94">
        <f>SUM(G2226:G2227)</f>
        <v>59.387320124999988</v>
      </c>
      <c r="H2228" s="94">
        <f>SUM(H2226:H2227)</f>
        <v>13.702500000000001</v>
      </c>
      <c r="I2228" s="94">
        <f>SUM(I2226:I2227)</f>
        <v>0</v>
      </c>
      <c r="J2228" s="94">
        <f>G2228+H2228+I2228</f>
        <v>73.089820124999989</v>
      </c>
    </row>
    <row r="2229" spans="1:10" x14ac:dyDescent="0.25">
      <c r="A2229" s="107"/>
      <c r="B2229" s="95"/>
      <c r="C2229" s="96"/>
      <c r="D2229" s="95"/>
      <c r="E2229" s="94"/>
      <c r="F2229" s="97"/>
      <c r="G2229" s="94"/>
      <c r="H2229" s="94"/>
      <c r="I2229" s="94"/>
      <c r="J2229" s="94"/>
    </row>
    <row r="2230" spans="1:10" x14ac:dyDescent="0.25">
      <c r="A2230" s="84"/>
      <c r="B2230" s="85"/>
      <c r="C2230" s="86" t="s">
        <v>1209</v>
      </c>
      <c r="D2230" s="87" t="s">
        <v>2</v>
      </c>
      <c r="E2230" s="88"/>
      <c r="F2230" s="89"/>
      <c r="G2230" s="88"/>
      <c r="H2230" s="88"/>
      <c r="I2230" s="88"/>
      <c r="J2230" s="88"/>
    </row>
    <row r="2231" spans="1:10" ht="31.5" x14ac:dyDescent="0.25">
      <c r="A2231" s="90"/>
      <c r="B2231" s="91">
        <v>39471</v>
      </c>
      <c r="C2231" s="92" t="s">
        <v>216</v>
      </c>
      <c r="D2231" s="91" t="s">
        <v>2</v>
      </c>
      <c r="E2231" s="124">
        <v>125.87</v>
      </c>
      <c r="F2231" s="131">
        <v>1</v>
      </c>
      <c r="G2231" s="94"/>
      <c r="H2231" s="94"/>
      <c r="I2231" s="94">
        <f>E2231*F2231</f>
        <v>125.87</v>
      </c>
      <c r="J2231" s="94">
        <f>G2231+H2231+I2231</f>
        <v>125.87</v>
      </c>
    </row>
    <row r="2232" spans="1:10" x14ac:dyDescent="0.25">
      <c r="A2232" s="90"/>
      <c r="B2232" s="91" t="s">
        <v>169</v>
      </c>
      <c r="C2232" s="92" t="s">
        <v>168</v>
      </c>
      <c r="D2232" s="91" t="s">
        <v>154</v>
      </c>
      <c r="E2232" s="124">
        <v>8.92</v>
      </c>
      <c r="F2232" s="97">
        <v>0.5</v>
      </c>
      <c r="G2232" s="94">
        <f>E2232*F2232</f>
        <v>4.46</v>
      </c>
      <c r="H2232" s="94"/>
      <c r="I2232" s="94"/>
      <c r="J2232" s="94">
        <f>G2232+H2232+I2232</f>
        <v>4.46</v>
      </c>
    </row>
    <row r="2233" spans="1:10" x14ac:dyDescent="0.25">
      <c r="A2233" s="90"/>
      <c r="B2233" s="95" t="s">
        <v>162</v>
      </c>
      <c r="C2233" s="96" t="s">
        <v>163</v>
      </c>
      <c r="D2233" s="95" t="s">
        <v>154</v>
      </c>
      <c r="E2233" s="125">
        <v>12.69</v>
      </c>
      <c r="F2233" s="97">
        <v>1</v>
      </c>
      <c r="G2233" s="94">
        <f>E2233*F2233</f>
        <v>12.69</v>
      </c>
      <c r="H2233" s="94"/>
      <c r="I2233" s="94"/>
      <c r="J2233" s="94">
        <f>G2233+H2233+I2233</f>
        <v>12.69</v>
      </c>
    </row>
    <row r="2234" spans="1:10" x14ac:dyDescent="0.25">
      <c r="A2234" s="90"/>
      <c r="B2234" s="95"/>
      <c r="C2234" s="96" t="s">
        <v>155</v>
      </c>
      <c r="D2234" s="95"/>
      <c r="E2234" s="94">
        <v>0</v>
      </c>
      <c r="F2234" s="97">
        <v>1.6535</v>
      </c>
      <c r="G2234" s="94">
        <f>SUM(G2232:G2233)*F2234</f>
        <v>28.357524999999995</v>
      </c>
      <c r="H2234" s="94"/>
      <c r="I2234" s="94"/>
      <c r="J2234" s="94">
        <v>0</v>
      </c>
    </row>
    <row r="2235" spans="1:10" x14ac:dyDescent="0.25">
      <c r="A2235" s="90"/>
      <c r="B2235" s="95"/>
      <c r="C2235" s="96" t="s">
        <v>156</v>
      </c>
      <c r="D2235" s="95"/>
      <c r="E2235" s="94">
        <v>0</v>
      </c>
      <c r="F2235" s="97">
        <v>0.68989999999999996</v>
      </c>
      <c r="G2235" s="94">
        <v>0</v>
      </c>
      <c r="H2235" s="94"/>
      <c r="I2235" s="94"/>
      <c r="J2235" s="94">
        <v>0</v>
      </c>
    </row>
    <row r="2236" spans="1:10" x14ac:dyDescent="0.25">
      <c r="A2236" s="90"/>
      <c r="B2236" s="95"/>
      <c r="C2236" s="96" t="s">
        <v>157</v>
      </c>
      <c r="D2236" s="95"/>
      <c r="E2236" s="94"/>
      <c r="F2236" s="97"/>
      <c r="G2236" s="94">
        <f>SUM(G2231:G2235)</f>
        <v>45.507524999999994</v>
      </c>
      <c r="H2236" s="94">
        <f>SUM(H2231:H2235)</f>
        <v>0</v>
      </c>
      <c r="I2236" s="94">
        <f>SUM(I2231:I2235)</f>
        <v>125.87</v>
      </c>
      <c r="J2236" s="94">
        <f>G2236+H2236+I2236</f>
        <v>171.37752499999999</v>
      </c>
    </row>
    <row r="2237" spans="1:10" x14ac:dyDescent="0.25">
      <c r="A2237" s="90"/>
      <c r="B2237" s="95"/>
      <c r="C2237" s="96" t="s">
        <v>158</v>
      </c>
      <c r="D2237" s="95"/>
      <c r="E2237" s="94"/>
      <c r="F2237" s="97"/>
      <c r="G2237" s="94">
        <f>G2236*0.305</f>
        <v>13.879795124999998</v>
      </c>
      <c r="H2237" s="94">
        <f>H2236*0.305</f>
        <v>0</v>
      </c>
      <c r="I2237" s="94">
        <f>I2236*0.305</f>
        <v>38.390349999999998</v>
      </c>
      <c r="J2237" s="94">
        <f>G2237+H2237+I2237</f>
        <v>52.270145124999999</v>
      </c>
    </row>
    <row r="2238" spans="1:10" x14ac:dyDescent="0.25">
      <c r="A2238" s="90"/>
      <c r="B2238" s="95"/>
      <c r="C2238" s="96" t="s">
        <v>159</v>
      </c>
      <c r="D2238" s="95"/>
      <c r="E2238" s="94"/>
      <c r="F2238" s="97"/>
      <c r="G2238" s="94">
        <f>SUM(G2236:G2237)</f>
        <v>59.387320124999988</v>
      </c>
      <c r="H2238" s="94">
        <f>SUM(H2236:H2237)</f>
        <v>0</v>
      </c>
      <c r="I2238" s="94">
        <f>SUM(I2236:I2237)</f>
        <v>164.26035000000002</v>
      </c>
      <c r="J2238" s="94">
        <f>G2238+H2238+I2238</f>
        <v>223.64767012499999</v>
      </c>
    </row>
    <row r="2239" spans="1:10" x14ac:dyDescent="0.25">
      <c r="A2239" s="107"/>
      <c r="B2239" s="108"/>
      <c r="C2239" s="109"/>
      <c r="D2239" s="108"/>
      <c r="E2239" s="110"/>
      <c r="F2239" s="111"/>
      <c r="G2239" s="110"/>
      <c r="H2239" s="110"/>
      <c r="I2239" s="110"/>
      <c r="J2239" s="110"/>
    </row>
    <row r="2240" spans="1:10" x14ac:dyDescent="0.25">
      <c r="A2240" s="84"/>
      <c r="B2240" s="85"/>
      <c r="C2240" s="86" t="s">
        <v>1210</v>
      </c>
      <c r="D2240" s="87" t="s">
        <v>2</v>
      </c>
      <c r="E2240" s="88"/>
      <c r="F2240" s="89"/>
      <c r="G2240" s="88"/>
      <c r="H2240" s="88"/>
      <c r="I2240" s="88"/>
      <c r="J2240" s="88"/>
    </row>
    <row r="2241" spans="1:10" x14ac:dyDescent="0.25">
      <c r="A2241" s="90"/>
      <c r="B2241" s="91" t="s">
        <v>1212</v>
      </c>
      <c r="C2241" s="92" t="s">
        <v>1210</v>
      </c>
      <c r="D2241" s="91" t="s">
        <v>2</v>
      </c>
      <c r="E2241" s="124">
        <v>30</v>
      </c>
      <c r="F2241" s="131">
        <v>1</v>
      </c>
      <c r="G2241" s="94"/>
      <c r="H2241" s="94"/>
      <c r="I2241" s="94">
        <f>E2241*F2241</f>
        <v>30</v>
      </c>
      <c r="J2241" s="94">
        <f>G2241+H2241+I2241</f>
        <v>30</v>
      </c>
    </row>
    <row r="2242" spans="1:10" x14ac:dyDescent="0.25">
      <c r="A2242" s="90"/>
      <c r="B2242" s="91" t="s">
        <v>169</v>
      </c>
      <c r="C2242" s="92" t="s">
        <v>168</v>
      </c>
      <c r="D2242" s="91" t="s">
        <v>154</v>
      </c>
      <c r="E2242" s="124">
        <v>8.92</v>
      </c>
      <c r="F2242" s="97">
        <v>0.5</v>
      </c>
      <c r="G2242" s="94">
        <f>E2242*F2242</f>
        <v>4.46</v>
      </c>
      <c r="H2242" s="94"/>
      <c r="I2242" s="94"/>
      <c r="J2242" s="94">
        <f>G2242+H2242+I2242</f>
        <v>4.46</v>
      </c>
    </row>
    <row r="2243" spans="1:10" x14ac:dyDescent="0.25">
      <c r="A2243" s="90"/>
      <c r="B2243" s="95" t="s">
        <v>162</v>
      </c>
      <c r="C2243" s="96" t="s">
        <v>163</v>
      </c>
      <c r="D2243" s="95" t="s">
        <v>154</v>
      </c>
      <c r="E2243" s="125">
        <v>12.69</v>
      </c>
      <c r="F2243" s="97">
        <v>1</v>
      </c>
      <c r="G2243" s="94">
        <f>E2243*F2243</f>
        <v>12.69</v>
      </c>
      <c r="H2243" s="94"/>
      <c r="I2243" s="94"/>
      <c r="J2243" s="94">
        <f>G2243+H2243+I2243</f>
        <v>12.69</v>
      </c>
    </row>
    <row r="2244" spans="1:10" x14ac:dyDescent="0.25">
      <c r="A2244" s="90"/>
      <c r="B2244" s="95"/>
      <c r="C2244" s="96" t="s">
        <v>155</v>
      </c>
      <c r="D2244" s="95"/>
      <c r="E2244" s="94">
        <v>0</v>
      </c>
      <c r="F2244" s="97">
        <v>1.6535</v>
      </c>
      <c r="G2244" s="94">
        <f>SUM(G2242:G2243)*F2244</f>
        <v>28.357524999999995</v>
      </c>
      <c r="H2244" s="94"/>
      <c r="I2244" s="94"/>
      <c r="J2244" s="94">
        <v>0</v>
      </c>
    </row>
    <row r="2245" spans="1:10" x14ac:dyDescent="0.25">
      <c r="A2245" s="90"/>
      <c r="B2245" s="95"/>
      <c r="C2245" s="96" t="s">
        <v>156</v>
      </c>
      <c r="D2245" s="95"/>
      <c r="E2245" s="94">
        <v>0</v>
      </c>
      <c r="F2245" s="97">
        <v>0.68989999999999996</v>
      </c>
      <c r="G2245" s="94">
        <v>0</v>
      </c>
      <c r="H2245" s="94"/>
      <c r="I2245" s="94"/>
      <c r="J2245" s="94">
        <v>0</v>
      </c>
    </row>
    <row r="2246" spans="1:10" x14ac:dyDescent="0.25">
      <c r="A2246" s="90"/>
      <c r="B2246" s="95"/>
      <c r="C2246" s="96" t="s">
        <v>157</v>
      </c>
      <c r="D2246" s="95"/>
      <c r="E2246" s="94"/>
      <c r="F2246" s="97"/>
      <c r="G2246" s="94">
        <f>SUM(G2241:G2245)</f>
        <v>45.507524999999994</v>
      </c>
      <c r="H2246" s="94">
        <f>SUM(H2241:H2245)</f>
        <v>0</v>
      </c>
      <c r="I2246" s="94">
        <f>SUM(I2241:I2245)</f>
        <v>30</v>
      </c>
      <c r="J2246" s="94">
        <f>G2246+H2246+I2246</f>
        <v>75.507524999999987</v>
      </c>
    </row>
    <row r="2247" spans="1:10" x14ac:dyDescent="0.25">
      <c r="A2247" s="90"/>
      <c r="B2247" s="95"/>
      <c r="C2247" s="96" t="s">
        <v>158</v>
      </c>
      <c r="D2247" s="95"/>
      <c r="E2247" s="94"/>
      <c r="F2247" s="97"/>
      <c r="G2247" s="94">
        <f>G2246*0.305</f>
        <v>13.879795124999998</v>
      </c>
      <c r="H2247" s="94">
        <f>H2246*0.305</f>
        <v>0</v>
      </c>
      <c r="I2247" s="94">
        <f>I2246*0.305</f>
        <v>9.15</v>
      </c>
      <c r="J2247" s="94">
        <f>G2247+H2247+I2247</f>
        <v>23.029795125</v>
      </c>
    </row>
    <row r="2248" spans="1:10" x14ac:dyDescent="0.25">
      <c r="A2248" s="90"/>
      <c r="B2248" s="95"/>
      <c r="C2248" s="96" t="s">
        <v>159</v>
      </c>
      <c r="D2248" s="95"/>
      <c r="E2248" s="94"/>
      <c r="F2248" s="97"/>
      <c r="G2248" s="94">
        <f>SUM(G2246:G2247)</f>
        <v>59.387320124999988</v>
      </c>
      <c r="H2248" s="94">
        <f>SUM(H2246:H2247)</f>
        <v>0</v>
      </c>
      <c r="I2248" s="94">
        <f>SUM(I2246:I2247)</f>
        <v>39.15</v>
      </c>
      <c r="J2248" s="94">
        <f>G2248+H2248+I2248</f>
        <v>98.537320124999979</v>
      </c>
    </row>
    <row r="2249" spans="1:10" x14ac:dyDescent="0.25">
      <c r="A2249" s="107"/>
      <c r="B2249" s="108"/>
      <c r="C2249" s="109"/>
      <c r="D2249" s="108"/>
      <c r="E2249" s="110"/>
      <c r="F2249" s="111"/>
      <c r="G2249" s="110"/>
      <c r="H2249" s="110"/>
      <c r="I2249" s="110"/>
      <c r="J2249" s="110"/>
    </row>
    <row r="2250" spans="1:10" x14ac:dyDescent="0.25">
      <c r="A2250" s="84"/>
      <c r="B2250" s="85"/>
      <c r="C2250" s="86" t="s">
        <v>1211</v>
      </c>
      <c r="D2250" s="87" t="s">
        <v>2</v>
      </c>
      <c r="E2250" s="88"/>
      <c r="F2250" s="89"/>
      <c r="G2250" s="88"/>
      <c r="H2250" s="88"/>
      <c r="I2250" s="88"/>
      <c r="J2250" s="88"/>
    </row>
    <row r="2251" spans="1:10" x14ac:dyDescent="0.25">
      <c r="A2251" s="90"/>
      <c r="B2251" s="91" t="s">
        <v>1213</v>
      </c>
      <c r="C2251" s="92" t="s">
        <v>1211</v>
      </c>
      <c r="D2251" s="91" t="s">
        <v>2</v>
      </c>
      <c r="E2251" s="124">
        <v>25</v>
      </c>
      <c r="F2251" s="131">
        <v>1</v>
      </c>
      <c r="G2251" s="94"/>
      <c r="H2251" s="94"/>
      <c r="I2251" s="94">
        <f>E2251*F2251</f>
        <v>25</v>
      </c>
      <c r="J2251" s="94">
        <f>G2251+H2251+I2251</f>
        <v>25</v>
      </c>
    </row>
    <row r="2252" spans="1:10" x14ac:dyDescent="0.25">
      <c r="A2252" s="90"/>
      <c r="B2252" s="91" t="s">
        <v>169</v>
      </c>
      <c r="C2252" s="92" t="s">
        <v>168</v>
      </c>
      <c r="D2252" s="91" t="s">
        <v>154</v>
      </c>
      <c r="E2252" s="124">
        <v>8.92</v>
      </c>
      <c r="F2252" s="97">
        <v>0.5</v>
      </c>
      <c r="G2252" s="94">
        <f>E2252*F2252</f>
        <v>4.46</v>
      </c>
      <c r="H2252" s="94"/>
      <c r="I2252" s="94"/>
      <c r="J2252" s="94">
        <f>G2252+H2252+I2252</f>
        <v>4.46</v>
      </c>
    </row>
    <row r="2253" spans="1:10" x14ac:dyDescent="0.25">
      <c r="A2253" s="90"/>
      <c r="B2253" s="95" t="s">
        <v>162</v>
      </c>
      <c r="C2253" s="96" t="s">
        <v>163</v>
      </c>
      <c r="D2253" s="95" t="s">
        <v>154</v>
      </c>
      <c r="E2253" s="125">
        <v>12.69</v>
      </c>
      <c r="F2253" s="97">
        <v>1</v>
      </c>
      <c r="G2253" s="94">
        <f>E2253*F2253</f>
        <v>12.69</v>
      </c>
      <c r="H2253" s="94"/>
      <c r="I2253" s="94"/>
      <c r="J2253" s="94">
        <f>G2253+H2253+I2253</f>
        <v>12.69</v>
      </c>
    </row>
    <row r="2254" spans="1:10" x14ac:dyDescent="0.25">
      <c r="A2254" s="90"/>
      <c r="B2254" s="95"/>
      <c r="C2254" s="96" t="s">
        <v>155</v>
      </c>
      <c r="D2254" s="95"/>
      <c r="E2254" s="94">
        <v>0</v>
      </c>
      <c r="F2254" s="97">
        <v>1.6535</v>
      </c>
      <c r="G2254" s="94">
        <f>SUM(G2252:G2253)*F2254</f>
        <v>28.357524999999995</v>
      </c>
      <c r="H2254" s="94"/>
      <c r="I2254" s="94"/>
      <c r="J2254" s="94">
        <v>0</v>
      </c>
    </row>
    <row r="2255" spans="1:10" x14ac:dyDescent="0.25">
      <c r="A2255" s="90"/>
      <c r="B2255" s="95"/>
      <c r="C2255" s="96" t="s">
        <v>156</v>
      </c>
      <c r="D2255" s="95"/>
      <c r="E2255" s="94">
        <v>0</v>
      </c>
      <c r="F2255" s="97">
        <v>0.68989999999999996</v>
      </c>
      <c r="G2255" s="94">
        <v>0</v>
      </c>
      <c r="H2255" s="94"/>
      <c r="I2255" s="94"/>
      <c r="J2255" s="94">
        <v>0</v>
      </c>
    </row>
    <row r="2256" spans="1:10" x14ac:dyDescent="0.25">
      <c r="A2256" s="90"/>
      <c r="B2256" s="95"/>
      <c r="C2256" s="96" t="s">
        <v>157</v>
      </c>
      <c r="D2256" s="95"/>
      <c r="E2256" s="94"/>
      <c r="F2256" s="97"/>
      <c r="G2256" s="94">
        <f>SUM(G2251:G2255)</f>
        <v>45.507524999999994</v>
      </c>
      <c r="H2256" s="94">
        <f>SUM(H2251:H2255)</f>
        <v>0</v>
      </c>
      <c r="I2256" s="94">
        <f>SUM(I2251:I2255)</f>
        <v>25</v>
      </c>
      <c r="J2256" s="94">
        <f>G2256+H2256+I2256</f>
        <v>70.507524999999987</v>
      </c>
    </row>
    <row r="2257" spans="1:10" x14ac:dyDescent="0.25">
      <c r="A2257" s="90"/>
      <c r="B2257" s="95"/>
      <c r="C2257" s="96" t="s">
        <v>158</v>
      </c>
      <c r="D2257" s="95"/>
      <c r="E2257" s="94"/>
      <c r="F2257" s="97"/>
      <c r="G2257" s="94">
        <f>G2256*0.305</f>
        <v>13.879795124999998</v>
      </c>
      <c r="H2257" s="94">
        <f>H2256*0.305</f>
        <v>0</v>
      </c>
      <c r="I2257" s="94">
        <f>I2256*0.305</f>
        <v>7.625</v>
      </c>
      <c r="J2257" s="94">
        <f>G2257+H2257+I2257</f>
        <v>21.504795124999998</v>
      </c>
    </row>
    <row r="2258" spans="1:10" x14ac:dyDescent="0.25">
      <c r="A2258" s="90"/>
      <c r="B2258" s="95"/>
      <c r="C2258" s="96" t="s">
        <v>159</v>
      </c>
      <c r="D2258" s="95"/>
      <c r="E2258" s="94"/>
      <c r="F2258" s="97"/>
      <c r="G2258" s="94">
        <f>SUM(G2256:G2257)</f>
        <v>59.387320124999988</v>
      </c>
      <c r="H2258" s="94">
        <f>SUM(H2256:H2257)</f>
        <v>0</v>
      </c>
      <c r="I2258" s="94">
        <f>SUM(I2256:I2257)</f>
        <v>32.625</v>
      </c>
      <c r="J2258" s="94">
        <f>G2258+H2258+I2258</f>
        <v>92.012320124999988</v>
      </c>
    </row>
    <row r="2259" spans="1:10" x14ac:dyDescent="0.25">
      <c r="A2259" s="107"/>
      <c r="B2259" s="108"/>
      <c r="C2259" s="109"/>
      <c r="D2259" s="108"/>
      <c r="E2259" s="110"/>
      <c r="F2259" s="111"/>
      <c r="G2259" s="110"/>
      <c r="H2259" s="110"/>
      <c r="I2259" s="110"/>
      <c r="J2259" s="110"/>
    </row>
    <row r="2260" spans="1:10" x14ac:dyDescent="0.25">
      <c r="A2260" s="84"/>
      <c r="B2260" s="85"/>
      <c r="C2260" s="86" t="s">
        <v>1214</v>
      </c>
      <c r="D2260" s="87" t="s">
        <v>2</v>
      </c>
      <c r="E2260" s="88"/>
      <c r="F2260" s="89"/>
      <c r="G2260" s="88"/>
      <c r="H2260" s="88"/>
      <c r="I2260" s="88"/>
      <c r="J2260" s="88"/>
    </row>
    <row r="2261" spans="1:10" ht="31.5" x14ac:dyDescent="0.25">
      <c r="A2261" s="90"/>
      <c r="B2261" s="91">
        <v>1574</v>
      </c>
      <c r="C2261" s="92" t="s">
        <v>407</v>
      </c>
      <c r="D2261" s="91" t="s">
        <v>2</v>
      </c>
      <c r="E2261" s="124">
        <v>1.02</v>
      </c>
      <c r="F2261" s="131">
        <v>1</v>
      </c>
      <c r="G2261" s="94"/>
      <c r="H2261" s="94"/>
      <c r="I2261" s="94">
        <f>E2261*F2261</f>
        <v>1.02</v>
      </c>
      <c r="J2261" s="94">
        <f>G2261+H2261+I2261</f>
        <v>1.02</v>
      </c>
    </row>
    <row r="2262" spans="1:10" x14ac:dyDescent="0.25">
      <c r="A2262" s="90"/>
      <c r="B2262" s="91" t="s">
        <v>169</v>
      </c>
      <c r="C2262" s="92" t="s">
        <v>168</v>
      </c>
      <c r="D2262" s="91" t="s">
        <v>154</v>
      </c>
      <c r="E2262" s="124">
        <v>8.92</v>
      </c>
      <c r="F2262" s="97">
        <v>0.04</v>
      </c>
      <c r="G2262" s="94">
        <f>E2262*F2262</f>
        <v>0.35680000000000001</v>
      </c>
      <c r="H2262" s="94"/>
      <c r="I2262" s="94"/>
      <c r="J2262" s="94">
        <f>G2262+H2262+I2262</f>
        <v>0.35680000000000001</v>
      </c>
    </row>
    <row r="2263" spans="1:10" x14ac:dyDescent="0.25">
      <c r="A2263" s="90"/>
      <c r="B2263" s="95" t="s">
        <v>162</v>
      </c>
      <c r="C2263" s="96" t="s">
        <v>163</v>
      </c>
      <c r="D2263" s="95" t="s">
        <v>154</v>
      </c>
      <c r="E2263" s="125">
        <v>12.69</v>
      </c>
      <c r="F2263" s="97">
        <v>0.08</v>
      </c>
      <c r="G2263" s="94">
        <f>E2263*F2263</f>
        <v>1.0151999999999999</v>
      </c>
      <c r="H2263" s="94"/>
      <c r="I2263" s="94"/>
      <c r="J2263" s="94">
        <f>G2263+H2263+I2263</f>
        <v>1.0151999999999999</v>
      </c>
    </row>
    <row r="2264" spans="1:10" x14ac:dyDescent="0.25">
      <c r="A2264" s="90"/>
      <c r="B2264" s="95"/>
      <c r="C2264" s="96" t="s">
        <v>155</v>
      </c>
      <c r="D2264" s="95"/>
      <c r="E2264" s="94">
        <v>0</v>
      </c>
      <c r="F2264" s="97">
        <v>1.6535</v>
      </c>
      <c r="G2264" s="94">
        <f>SUM(G2262:G2263)*F2264</f>
        <v>2.2686019999999996</v>
      </c>
      <c r="H2264" s="94"/>
      <c r="I2264" s="94"/>
      <c r="J2264" s="94">
        <v>0</v>
      </c>
    </row>
    <row r="2265" spans="1:10" x14ac:dyDescent="0.25">
      <c r="A2265" s="90"/>
      <c r="B2265" s="95"/>
      <c r="C2265" s="96" t="s">
        <v>156</v>
      </c>
      <c r="D2265" s="95"/>
      <c r="E2265" s="94">
        <v>0</v>
      </c>
      <c r="F2265" s="97">
        <v>0.68989999999999996</v>
      </c>
      <c r="G2265" s="94">
        <v>0</v>
      </c>
      <c r="H2265" s="94"/>
      <c r="I2265" s="94"/>
      <c r="J2265" s="94">
        <v>0</v>
      </c>
    </row>
    <row r="2266" spans="1:10" x14ac:dyDescent="0.25">
      <c r="A2266" s="90"/>
      <c r="B2266" s="95"/>
      <c r="C2266" s="96" t="s">
        <v>157</v>
      </c>
      <c r="D2266" s="95"/>
      <c r="E2266" s="94"/>
      <c r="F2266" s="97"/>
      <c r="G2266" s="94">
        <f>SUM(G2261:G2265)</f>
        <v>3.6406019999999994</v>
      </c>
      <c r="H2266" s="94">
        <f>SUM(H2261:H2265)</f>
        <v>0</v>
      </c>
      <c r="I2266" s="94">
        <f>SUM(I2261:I2265)</f>
        <v>1.02</v>
      </c>
      <c r="J2266" s="94">
        <f>G2266+H2266+I2266</f>
        <v>4.660601999999999</v>
      </c>
    </row>
    <row r="2267" spans="1:10" x14ac:dyDescent="0.25">
      <c r="A2267" s="90"/>
      <c r="B2267" s="95"/>
      <c r="C2267" s="96" t="s">
        <v>158</v>
      </c>
      <c r="D2267" s="95"/>
      <c r="E2267" s="94"/>
      <c r="F2267" s="97"/>
      <c r="G2267" s="94">
        <f>G2266*0.305</f>
        <v>1.1103836099999997</v>
      </c>
      <c r="H2267" s="94">
        <f>H2266*0.305</f>
        <v>0</v>
      </c>
      <c r="I2267" s="94">
        <f>I2266*0.305</f>
        <v>0.31109999999999999</v>
      </c>
      <c r="J2267" s="94">
        <f>G2267+H2267+I2267</f>
        <v>1.4214836099999997</v>
      </c>
    </row>
    <row r="2268" spans="1:10" x14ac:dyDescent="0.25">
      <c r="A2268" s="90"/>
      <c r="B2268" s="95"/>
      <c r="C2268" s="96" t="s">
        <v>159</v>
      </c>
      <c r="D2268" s="95"/>
      <c r="E2268" s="94"/>
      <c r="F2268" s="97"/>
      <c r="G2268" s="94">
        <f>SUM(G2266:G2267)</f>
        <v>4.750985609999999</v>
      </c>
      <c r="H2268" s="94">
        <f>SUM(H2266:H2267)</f>
        <v>0</v>
      </c>
      <c r="I2268" s="94">
        <f>SUM(I2266:I2267)</f>
        <v>1.3310999999999999</v>
      </c>
      <c r="J2268" s="94">
        <f>G2268+H2268+I2268</f>
        <v>6.0820856099999991</v>
      </c>
    </row>
    <row r="2269" spans="1:10" x14ac:dyDescent="0.25">
      <c r="A2269" s="107"/>
      <c r="B2269" s="108"/>
      <c r="C2269" s="109"/>
      <c r="D2269" s="108"/>
      <c r="E2269" s="110"/>
      <c r="F2269" s="111"/>
      <c r="G2269" s="110"/>
      <c r="H2269" s="110"/>
      <c r="I2269" s="110"/>
      <c r="J2269" s="110"/>
    </row>
    <row r="2270" spans="1:10" x14ac:dyDescent="0.25">
      <c r="A2270" s="84"/>
      <c r="B2270" s="85"/>
      <c r="C2270" s="86" t="s">
        <v>1215</v>
      </c>
      <c r="D2270" s="87" t="s">
        <v>2</v>
      </c>
      <c r="E2270" s="88"/>
      <c r="F2270" s="89"/>
      <c r="G2270" s="88"/>
      <c r="H2270" s="88"/>
      <c r="I2270" s="88"/>
      <c r="J2270" s="88"/>
    </row>
    <row r="2271" spans="1:10" ht="31.5" x14ac:dyDescent="0.25">
      <c r="A2271" s="90"/>
      <c r="B2271" s="91">
        <v>1575</v>
      </c>
      <c r="C2271" s="92" t="s">
        <v>419</v>
      </c>
      <c r="D2271" s="91" t="s">
        <v>2</v>
      </c>
      <c r="E2271" s="124">
        <v>1.21</v>
      </c>
      <c r="F2271" s="131">
        <v>1</v>
      </c>
      <c r="G2271" s="94"/>
      <c r="H2271" s="94"/>
      <c r="I2271" s="94">
        <f>E2271*F2271</f>
        <v>1.21</v>
      </c>
      <c r="J2271" s="94">
        <f>G2271+H2271+I2271</f>
        <v>1.21</v>
      </c>
    </row>
    <row r="2272" spans="1:10" x14ac:dyDescent="0.25">
      <c r="A2272" s="90"/>
      <c r="B2272" s="91" t="s">
        <v>169</v>
      </c>
      <c r="C2272" s="92" t="s">
        <v>168</v>
      </c>
      <c r="D2272" s="91" t="s">
        <v>154</v>
      </c>
      <c r="E2272" s="124">
        <v>8.92</v>
      </c>
      <c r="F2272" s="97">
        <v>0.04</v>
      </c>
      <c r="G2272" s="94">
        <f>E2272*F2272</f>
        <v>0.35680000000000001</v>
      </c>
      <c r="H2272" s="94"/>
      <c r="I2272" s="94"/>
      <c r="J2272" s="94">
        <f>G2272+H2272+I2272</f>
        <v>0.35680000000000001</v>
      </c>
    </row>
    <row r="2273" spans="1:10" x14ac:dyDescent="0.25">
      <c r="A2273" s="90"/>
      <c r="B2273" s="95" t="s">
        <v>162</v>
      </c>
      <c r="C2273" s="96" t="s">
        <v>163</v>
      </c>
      <c r="D2273" s="95" t="s">
        <v>154</v>
      </c>
      <c r="E2273" s="125">
        <v>12.69</v>
      </c>
      <c r="F2273" s="97">
        <v>0.08</v>
      </c>
      <c r="G2273" s="94">
        <f>E2273*F2273</f>
        <v>1.0151999999999999</v>
      </c>
      <c r="H2273" s="94"/>
      <c r="I2273" s="94"/>
      <c r="J2273" s="94">
        <f>G2273+H2273+I2273</f>
        <v>1.0151999999999999</v>
      </c>
    </row>
    <row r="2274" spans="1:10" x14ac:dyDescent="0.25">
      <c r="A2274" s="90"/>
      <c r="B2274" s="95"/>
      <c r="C2274" s="96" t="s">
        <v>155</v>
      </c>
      <c r="D2274" s="95"/>
      <c r="E2274" s="94">
        <v>0</v>
      </c>
      <c r="F2274" s="97">
        <v>1.6535</v>
      </c>
      <c r="G2274" s="94">
        <f>SUM(G2272:G2273)*F2274</f>
        <v>2.2686019999999996</v>
      </c>
      <c r="H2274" s="94"/>
      <c r="I2274" s="94"/>
      <c r="J2274" s="94">
        <v>0</v>
      </c>
    </row>
    <row r="2275" spans="1:10" x14ac:dyDescent="0.25">
      <c r="A2275" s="90"/>
      <c r="B2275" s="95"/>
      <c r="C2275" s="96" t="s">
        <v>156</v>
      </c>
      <c r="D2275" s="95"/>
      <c r="E2275" s="94">
        <v>0</v>
      </c>
      <c r="F2275" s="97">
        <v>0.68989999999999996</v>
      </c>
      <c r="G2275" s="94">
        <v>0</v>
      </c>
      <c r="H2275" s="94"/>
      <c r="I2275" s="94"/>
      <c r="J2275" s="94">
        <v>0</v>
      </c>
    </row>
    <row r="2276" spans="1:10" x14ac:dyDescent="0.25">
      <c r="A2276" s="90"/>
      <c r="B2276" s="95"/>
      <c r="C2276" s="96" t="s">
        <v>157</v>
      </c>
      <c r="D2276" s="95"/>
      <c r="E2276" s="94"/>
      <c r="F2276" s="97"/>
      <c r="G2276" s="94">
        <f>SUM(G2271:G2275)</f>
        <v>3.6406019999999994</v>
      </c>
      <c r="H2276" s="94">
        <f>SUM(H2271:H2275)</f>
        <v>0</v>
      </c>
      <c r="I2276" s="94">
        <f>SUM(I2271:I2275)</f>
        <v>1.21</v>
      </c>
      <c r="J2276" s="94">
        <f>G2276+H2276+I2276</f>
        <v>4.8506019999999994</v>
      </c>
    </row>
    <row r="2277" spans="1:10" x14ac:dyDescent="0.25">
      <c r="A2277" s="90"/>
      <c r="B2277" s="95"/>
      <c r="C2277" s="96" t="s">
        <v>158</v>
      </c>
      <c r="D2277" s="95"/>
      <c r="E2277" s="94"/>
      <c r="F2277" s="97"/>
      <c r="G2277" s="94">
        <f>G2276*0.305</f>
        <v>1.1103836099999997</v>
      </c>
      <c r="H2277" s="94">
        <f>H2276*0.305</f>
        <v>0</v>
      </c>
      <c r="I2277" s="94">
        <f>I2276*0.305</f>
        <v>0.36904999999999999</v>
      </c>
      <c r="J2277" s="94">
        <f>G2277+H2277+I2277</f>
        <v>1.4794336099999996</v>
      </c>
    </row>
    <row r="2278" spans="1:10" x14ac:dyDescent="0.25">
      <c r="A2278" s="90"/>
      <c r="B2278" s="95"/>
      <c r="C2278" s="96" t="s">
        <v>159</v>
      </c>
      <c r="D2278" s="95"/>
      <c r="E2278" s="94"/>
      <c r="F2278" s="97"/>
      <c r="G2278" s="94">
        <f>SUM(G2276:G2277)</f>
        <v>4.750985609999999</v>
      </c>
      <c r="H2278" s="94">
        <f>SUM(H2276:H2277)</f>
        <v>0</v>
      </c>
      <c r="I2278" s="94">
        <f>SUM(I2276:I2277)</f>
        <v>1.5790500000000001</v>
      </c>
      <c r="J2278" s="94">
        <f>G2278+H2278+I2278</f>
        <v>6.3300356099999995</v>
      </c>
    </row>
    <row r="2279" spans="1:10" x14ac:dyDescent="0.25">
      <c r="A2279" s="107"/>
      <c r="B2279" s="108"/>
      <c r="C2279" s="109"/>
      <c r="D2279" s="108"/>
      <c r="E2279" s="110"/>
      <c r="F2279" s="111"/>
      <c r="G2279" s="110"/>
      <c r="H2279" s="110"/>
      <c r="I2279" s="110"/>
      <c r="J2279" s="110"/>
    </row>
    <row r="2280" spans="1:10" x14ac:dyDescent="0.25">
      <c r="A2280" s="84"/>
      <c r="B2280" s="85"/>
      <c r="C2280" s="86" t="s">
        <v>1216</v>
      </c>
      <c r="D2280" s="87" t="s">
        <v>2</v>
      </c>
      <c r="E2280" s="88"/>
      <c r="F2280" s="89"/>
      <c r="G2280" s="88"/>
      <c r="H2280" s="88"/>
      <c r="I2280" s="88"/>
      <c r="J2280" s="88"/>
    </row>
    <row r="2281" spans="1:10" ht="31.5" x14ac:dyDescent="0.25">
      <c r="A2281" s="90"/>
      <c r="B2281" s="91">
        <v>1576</v>
      </c>
      <c r="C2281" s="92" t="s">
        <v>1222</v>
      </c>
      <c r="D2281" s="91" t="s">
        <v>2</v>
      </c>
      <c r="E2281" s="124">
        <v>1.68</v>
      </c>
      <c r="F2281" s="131">
        <v>1</v>
      </c>
      <c r="G2281" s="94"/>
      <c r="H2281" s="94"/>
      <c r="I2281" s="94">
        <f>E2281*F2281</f>
        <v>1.68</v>
      </c>
      <c r="J2281" s="94">
        <f>G2281+H2281+I2281</f>
        <v>1.68</v>
      </c>
    </row>
    <row r="2282" spans="1:10" x14ac:dyDescent="0.25">
      <c r="A2282" s="90"/>
      <c r="B2282" s="91" t="s">
        <v>169</v>
      </c>
      <c r="C2282" s="92" t="s">
        <v>168</v>
      </c>
      <c r="D2282" s="91" t="s">
        <v>154</v>
      </c>
      <c r="E2282" s="124">
        <v>8.92</v>
      </c>
      <c r="F2282" s="97">
        <v>0.04</v>
      </c>
      <c r="G2282" s="94">
        <f>E2282*F2282</f>
        <v>0.35680000000000001</v>
      </c>
      <c r="H2282" s="94"/>
      <c r="I2282" s="94"/>
      <c r="J2282" s="94">
        <f>G2282+H2282+I2282</f>
        <v>0.35680000000000001</v>
      </c>
    </row>
    <row r="2283" spans="1:10" x14ac:dyDescent="0.25">
      <c r="A2283" s="90"/>
      <c r="B2283" s="95" t="s">
        <v>162</v>
      </c>
      <c r="C2283" s="96" t="s">
        <v>163</v>
      </c>
      <c r="D2283" s="95" t="s">
        <v>154</v>
      </c>
      <c r="E2283" s="125">
        <v>12.69</v>
      </c>
      <c r="F2283" s="97">
        <v>0.08</v>
      </c>
      <c r="G2283" s="94">
        <f>E2283*F2283</f>
        <v>1.0151999999999999</v>
      </c>
      <c r="H2283" s="94"/>
      <c r="I2283" s="94"/>
      <c r="J2283" s="94">
        <f>G2283+H2283+I2283</f>
        <v>1.0151999999999999</v>
      </c>
    </row>
    <row r="2284" spans="1:10" x14ac:dyDescent="0.25">
      <c r="A2284" s="90"/>
      <c r="B2284" s="95"/>
      <c r="C2284" s="96" t="s">
        <v>155</v>
      </c>
      <c r="D2284" s="95"/>
      <c r="E2284" s="94">
        <v>0</v>
      </c>
      <c r="F2284" s="97">
        <v>1.6535</v>
      </c>
      <c r="G2284" s="94">
        <f>SUM(G2282:G2283)*F2284</f>
        <v>2.2686019999999996</v>
      </c>
      <c r="H2284" s="94"/>
      <c r="I2284" s="94"/>
      <c r="J2284" s="94">
        <v>0</v>
      </c>
    </row>
    <row r="2285" spans="1:10" x14ac:dyDescent="0.25">
      <c r="A2285" s="90"/>
      <c r="B2285" s="95"/>
      <c r="C2285" s="96" t="s">
        <v>156</v>
      </c>
      <c r="D2285" s="95"/>
      <c r="E2285" s="94">
        <v>0</v>
      </c>
      <c r="F2285" s="97">
        <v>0.68989999999999996</v>
      </c>
      <c r="G2285" s="94">
        <v>0</v>
      </c>
      <c r="H2285" s="94"/>
      <c r="I2285" s="94"/>
      <c r="J2285" s="94">
        <v>0</v>
      </c>
    </row>
    <row r="2286" spans="1:10" x14ac:dyDescent="0.25">
      <c r="A2286" s="90"/>
      <c r="B2286" s="95"/>
      <c r="C2286" s="96" t="s">
        <v>157</v>
      </c>
      <c r="D2286" s="95"/>
      <c r="E2286" s="94"/>
      <c r="F2286" s="97"/>
      <c r="G2286" s="94">
        <f>SUM(G2281:G2285)</f>
        <v>3.6406019999999994</v>
      </c>
      <c r="H2286" s="94">
        <f>SUM(H2281:H2285)</f>
        <v>0</v>
      </c>
      <c r="I2286" s="94">
        <f>SUM(I2281:I2285)</f>
        <v>1.68</v>
      </c>
      <c r="J2286" s="94">
        <f>G2286+H2286+I2286</f>
        <v>5.3206019999999992</v>
      </c>
    </row>
    <row r="2287" spans="1:10" x14ac:dyDescent="0.25">
      <c r="A2287" s="90"/>
      <c r="B2287" s="95"/>
      <c r="C2287" s="96" t="s">
        <v>158</v>
      </c>
      <c r="D2287" s="95"/>
      <c r="E2287" s="94"/>
      <c r="F2287" s="97"/>
      <c r="G2287" s="94">
        <f>G2286*0.305</f>
        <v>1.1103836099999997</v>
      </c>
      <c r="H2287" s="94">
        <f>H2286*0.305</f>
        <v>0</v>
      </c>
      <c r="I2287" s="94">
        <f>I2286*0.305</f>
        <v>0.51239999999999997</v>
      </c>
      <c r="J2287" s="94">
        <f>G2287+H2287+I2287</f>
        <v>1.6227836099999997</v>
      </c>
    </row>
    <row r="2288" spans="1:10" x14ac:dyDescent="0.25">
      <c r="A2288" s="90"/>
      <c r="B2288" s="95"/>
      <c r="C2288" s="96" t="s">
        <v>159</v>
      </c>
      <c r="D2288" s="95"/>
      <c r="E2288" s="94"/>
      <c r="F2288" s="97"/>
      <c r="G2288" s="94">
        <f>SUM(G2286:G2287)</f>
        <v>4.750985609999999</v>
      </c>
      <c r="H2288" s="94">
        <f>SUM(H2286:H2287)</f>
        <v>0</v>
      </c>
      <c r="I2288" s="94">
        <f>SUM(I2286:I2287)</f>
        <v>2.1924000000000001</v>
      </c>
      <c r="J2288" s="94">
        <f>G2288+H2288+I2288</f>
        <v>6.9433856099999991</v>
      </c>
    </row>
    <row r="2289" spans="1:10" x14ac:dyDescent="0.25">
      <c r="A2289" s="107"/>
      <c r="B2289" s="108"/>
      <c r="C2289" s="109"/>
      <c r="D2289" s="108"/>
      <c r="E2289" s="110"/>
      <c r="F2289" s="111"/>
      <c r="G2289" s="110"/>
      <c r="H2289" s="110"/>
      <c r="I2289" s="110"/>
      <c r="J2289" s="110"/>
    </row>
    <row r="2290" spans="1:10" x14ac:dyDescent="0.25">
      <c r="A2290" s="84"/>
      <c r="B2290" s="85"/>
      <c r="C2290" s="86" t="s">
        <v>1217</v>
      </c>
      <c r="D2290" s="87" t="s">
        <v>2</v>
      </c>
      <c r="E2290" s="88"/>
      <c r="F2290" s="89"/>
      <c r="G2290" s="88"/>
      <c r="H2290" s="88"/>
      <c r="I2290" s="88"/>
      <c r="J2290" s="88"/>
    </row>
    <row r="2291" spans="1:10" ht="31.5" x14ac:dyDescent="0.25">
      <c r="A2291" s="90"/>
      <c r="B2291" s="91">
        <v>1577</v>
      </c>
      <c r="C2291" s="92" t="s">
        <v>1223</v>
      </c>
      <c r="D2291" s="91" t="s">
        <v>2</v>
      </c>
      <c r="E2291" s="124">
        <v>1.89</v>
      </c>
      <c r="F2291" s="131">
        <v>1</v>
      </c>
      <c r="G2291" s="94"/>
      <c r="H2291" s="94"/>
      <c r="I2291" s="94">
        <f>E2291*F2291</f>
        <v>1.89</v>
      </c>
      <c r="J2291" s="94">
        <f>G2291+H2291+I2291</f>
        <v>1.89</v>
      </c>
    </row>
    <row r="2292" spans="1:10" x14ac:dyDescent="0.25">
      <c r="A2292" s="90"/>
      <c r="B2292" s="91" t="s">
        <v>169</v>
      </c>
      <c r="C2292" s="92" t="s">
        <v>168</v>
      </c>
      <c r="D2292" s="91" t="s">
        <v>154</v>
      </c>
      <c r="E2292" s="124">
        <v>8.92</v>
      </c>
      <c r="F2292" s="97">
        <v>0.04</v>
      </c>
      <c r="G2292" s="94">
        <f>E2292*F2292</f>
        <v>0.35680000000000001</v>
      </c>
      <c r="H2292" s="94"/>
      <c r="I2292" s="94"/>
      <c r="J2292" s="94">
        <f>G2292+H2292+I2292</f>
        <v>0.35680000000000001</v>
      </c>
    </row>
    <row r="2293" spans="1:10" x14ac:dyDescent="0.25">
      <c r="A2293" s="90"/>
      <c r="B2293" s="95" t="s">
        <v>162</v>
      </c>
      <c r="C2293" s="96" t="s">
        <v>163</v>
      </c>
      <c r="D2293" s="95" t="s">
        <v>154</v>
      </c>
      <c r="E2293" s="125">
        <v>12.69</v>
      </c>
      <c r="F2293" s="97">
        <v>0.08</v>
      </c>
      <c r="G2293" s="94">
        <f>E2293*F2293</f>
        <v>1.0151999999999999</v>
      </c>
      <c r="H2293" s="94"/>
      <c r="I2293" s="94"/>
      <c r="J2293" s="94">
        <f>G2293+H2293+I2293</f>
        <v>1.0151999999999999</v>
      </c>
    </row>
    <row r="2294" spans="1:10" x14ac:dyDescent="0.25">
      <c r="A2294" s="90"/>
      <c r="B2294" s="95"/>
      <c r="C2294" s="96" t="s">
        <v>155</v>
      </c>
      <c r="D2294" s="95"/>
      <c r="E2294" s="94">
        <v>0</v>
      </c>
      <c r="F2294" s="97">
        <v>1.6535</v>
      </c>
      <c r="G2294" s="94">
        <f>SUM(G2292:G2293)*F2294</f>
        <v>2.2686019999999996</v>
      </c>
      <c r="H2294" s="94"/>
      <c r="I2294" s="94"/>
      <c r="J2294" s="94">
        <v>0</v>
      </c>
    </row>
    <row r="2295" spans="1:10" x14ac:dyDescent="0.25">
      <c r="A2295" s="90"/>
      <c r="B2295" s="95"/>
      <c r="C2295" s="96" t="s">
        <v>156</v>
      </c>
      <c r="D2295" s="95"/>
      <c r="E2295" s="94">
        <v>0</v>
      </c>
      <c r="F2295" s="97">
        <v>0.68989999999999996</v>
      </c>
      <c r="G2295" s="94">
        <v>0</v>
      </c>
      <c r="H2295" s="94"/>
      <c r="I2295" s="94"/>
      <c r="J2295" s="94">
        <v>0</v>
      </c>
    </row>
    <row r="2296" spans="1:10" x14ac:dyDescent="0.25">
      <c r="A2296" s="90"/>
      <c r="B2296" s="95"/>
      <c r="C2296" s="96" t="s">
        <v>157</v>
      </c>
      <c r="D2296" s="95"/>
      <c r="E2296" s="94"/>
      <c r="F2296" s="97"/>
      <c r="G2296" s="94">
        <f>SUM(G2291:G2295)</f>
        <v>3.6406019999999994</v>
      </c>
      <c r="H2296" s="94">
        <f>SUM(H2291:H2295)</f>
        <v>0</v>
      </c>
      <c r="I2296" s="94">
        <f>SUM(I2291:I2295)</f>
        <v>1.89</v>
      </c>
      <c r="J2296" s="94">
        <f>G2296+H2296+I2296</f>
        <v>5.5306019999999991</v>
      </c>
    </row>
    <row r="2297" spans="1:10" x14ac:dyDescent="0.25">
      <c r="A2297" s="90"/>
      <c r="B2297" s="95"/>
      <c r="C2297" s="96" t="s">
        <v>158</v>
      </c>
      <c r="D2297" s="95"/>
      <c r="E2297" s="94"/>
      <c r="F2297" s="97"/>
      <c r="G2297" s="94">
        <f>G2296*0.305</f>
        <v>1.1103836099999997</v>
      </c>
      <c r="H2297" s="94">
        <f>H2296*0.305</f>
        <v>0</v>
      </c>
      <c r="I2297" s="94">
        <f>I2296*0.305</f>
        <v>0.57644999999999991</v>
      </c>
      <c r="J2297" s="94">
        <f>G2297+H2297+I2297</f>
        <v>1.6868336099999997</v>
      </c>
    </row>
    <row r="2298" spans="1:10" x14ac:dyDescent="0.25">
      <c r="A2298" s="90"/>
      <c r="B2298" s="95"/>
      <c r="C2298" s="96" t="s">
        <v>159</v>
      </c>
      <c r="D2298" s="95"/>
      <c r="E2298" s="94"/>
      <c r="F2298" s="97"/>
      <c r="G2298" s="94">
        <f>SUM(G2296:G2297)</f>
        <v>4.750985609999999</v>
      </c>
      <c r="H2298" s="94">
        <f>SUM(H2296:H2297)</f>
        <v>0</v>
      </c>
      <c r="I2298" s="94">
        <f>SUM(I2296:I2297)</f>
        <v>2.46645</v>
      </c>
      <c r="J2298" s="94">
        <f>G2298+H2298+I2298</f>
        <v>7.217435609999999</v>
      </c>
    </row>
    <row r="2299" spans="1:10" x14ac:dyDescent="0.25">
      <c r="A2299" s="107"/>
      <c r="B2299" s="108"/>
      <c r="C2299" s="109"/>
      <c r="D2299" s="108"/>
      <c r="E2299" s="110"/>
      <c r="F2299" s="111"/>
      <c r="G2299" s="110"/>
      <c r="H2299" s="110"/>
      <c r="I2299" s="110"/>
      <c r="J2299" s="110"/>
    </row>
    <row r="2300" spans="1:10" x14ac:dyDescent="0.25">
      <c r="A2300" s="84"/>
      <c r="B2300" s="85"/>
      <c r="C2300" s="86" t="s">
        <v>1218</v>
      </c>
      <c r="D2300" s="87" t="s">
        <v>2</v>
      </c>
      <c r="E2300" s="88"/>
      <c r="F2300" s="89"/>
      <c r="G2300" s="88"/>
      <c r="H2300" s="88"/>
      <c r="I2300" s="88"/>
      <c r="J2300" s="88"/>
    </row>
    <row r="2301" spans="1:10" ht="31.5" x14ac:dyDescent="0.25">
      <c r="A2301" s="90"/>
      <c r="B2301" s="91">
        <v>1578</v>
      </c>
      <c r="C2301" s="92" t="s">
        <v>1224</v>
      </c>
      <c r="D2301" s="91" t="s">
        <v>2</v>
      </c>
      <c r="E2301" s="124">
        <v>3.29</v>
      </c>
      <c r="F2301" s="131">
        <v>1</v>
      </c>
      <c r="G2301" s="94"/>
      <c r="H2301" s="94"/>
      <c r="I2301" s="94">
        <f>E2301*F2301</f>
        <v>3.29</v>
      </c>
      <c r="J2301" s="94">
        <f>G2301+H2301+I2301</f>
        <v>3.29</v>
      </c>
    </row>
    <row r="2302" spans="1:10" x14ac:dyDescent="0.25">
      <c r="A2302" s="90"/>
      <c r="B2302" s="91" t="s">
        <v>169</v>
      </c>
      <c r="C2302" s="92" t="s">
        <v>168</v>
      </c>
      <c r="D2302" s="91" t="s">
        <v>154</v>
      </c>
      <c r="E2302" s="124">
        <v>8.92</v>
      </c>
      <c r="F2302" s="97">
        <v>0.04</v>
      </c>
      <c r="G2302" s="94">
        <f>E2302*F2302</f>
        <v>0.35680000000000001</v>
      </c>
      <c r="H2302" s="94"/>
      <c r="I2302" s="94"/>
      <c r="J2302" s="94">
        <f>G2302+H2302+I2302</f>
        <v>0.35680000000000001</v>
      </c>
    </row>
    <row r="2303" spans="1:10" x14ac:dyDescent="0.25">
      <c r="A2303" s="90"/>
      <c r="B2303" s="95" t="s">
        <v>162</v>
      </c>
      <c r="C2303" s="96" t="s">
        <v>163</v>
      </c>
      <c r="D2303" s="95" t="s">
        <v>154</v>
      </c>
      <c r="E2303" s="125">
        <v>12.69</v>
      </c>
      <c r="F2303" s="97">
        <v>0.08</v>
      </c>
      <c r="G2303" s="94">
        <f>E2303*F2303</f>
        <v>1.0151999999999999</v>
      </c>
      <c r="H2303" s="94"/>
      <c r="I2303" s="94"/>
      <c r="J2303" s="94">
        <f>G2303+H2303+I2303</f>
        <v>1.0151999999999999</v>
      </c>
    </row>
    <row r="2304" spans="1:10" x14ac:dyDescent="0.25">
      <c r="A2304" s="90"/>
      <c r="B2304" s="95"/>
      <c r="C2304" s="96" t="s">
        <v>155</v>
      </c>
      <c r="D2304" s="95"/>
      <c r="E2304" s="94">
        <v>0</v>
      </c>
      <c r="F2304" s="97">
        <v>1.6535</v>
      </c>
      <c r="G2304" s="94">
        <f>SUM(G2302:G2303)*F2304</f>
        <v>2.2686019999999996</v>
      </c>
      <c r="H2304" s="94"/>
      <c r="I2304" s="94"/>
      <c r="J2304" s="94">
        <v>0</v>
      </c>
    </row>
    <row r="2305" spans="1:10" x14ac:dyDescent="0.25">
      <c r="A2305" s="90"/>
      <c r="B2305" s="95"/>
      <c r="C2305" s="96" t="s">
        <v>156</v>
      </c>
      <c r="D2305" s="95"/>
      <c r="E2305" s="94">
        <v>0</v>
      </c>
      <c r="F2305" s="97">
        <v>0.68989999999999996</v>
      </c>
      <c r="G2305" s="94">
        <v>0</v>
      </c>
      <c r="H2305" s="94"/>
      <c r="I2305" s="94"/>
      <c r="J2305" s="94">
        <v>0</v>
      </c>
    </row>
    <row r="2306" spans="1:10" x14ac:dyDescent="0.25">
      <c r="A2306" s="90"/>
      <c r="B2306" s="95"/>
      <c r="C2306" s="96" t="s">
        <v>157</v>
      </c>
      <c r="D2306" s="95"/>
      <c r="E2306" s="94"/>
      <c r="F2306" s="97"/>
      <c r="G2306" s="94">
        <f>SUM(G2301:G2305)</f>
        <v>3.6406019999999994</v>
      </c>
      <c r="H2306" s="94">
        <f>SUM(H2301:H2305)</f>
        <v>0</v>
      </c>
      <c r="I2306" s="94">
        <f>SUM(I2301:I2305)</f>
        <v>3.29</v>
      </c>
      <c r="J2306" s="94">
        <f>G2306+H2306+I2306</f>
        <v>6.9306019999999995</v>
      </c>
    </row>
    <row r="2307" spans="1:10" x14ac:dyDescent="0.25">
      <c r="A2307" s="90"/>
      <c r="B2307" s="95"/>
      <c r="C2307" s="96" t="s">
        <v>158</v>
      </c>
      <c r="D2307" s="95"/>
      <c r="E2307" s="94"/>
      <c r="F2307" s="97"/>
      <c r="G2307" s="94">
        <f>G2306*0.305</f>
        <v>1.1103836099999997</v>
      </c>
      <c r="H2307" s="94">
        <f>H2306*0.305</f>
        <v>0</v>
      </c>
      <c r="I2307" s="94">
        <f>I2306*0.305</f>
        <v>1.00345</v>
      </c>
      <c r="J2307" s="94">
        <f>G2307+H2307+I2307</f>
        <v>2.1138336099999995</v>
      </c>
    </row>
    <row r="2308" spans="1:10" x14ac:dyDescent="0.25">
      <c r="A2308" s="90"/>
      <c r="B2308" s="95"/>
      <c r="C2308" s="96" t="s">
        <v>159</v>
      </c>
      <c r="D2308" s="95"/>
      <c r="E2308" s="94"/>
      <c r="F2308" s="97"/>
      <c r="G2308" s="94">
        <f>SUM(G2306:G2307)</f>
        <v>4.750985609999999</v>
      </c>
      <c r="H2308" s="94">
        <f>SUM(H2306:H2307)</f>
        <v>0</v>
      </c>
      <c r="I2308" s="94">
        <f>SUM(I2306:I2307)</f>
        <v>4.29345</v>
      </c>
      <c r="J2308" s="94">
        <f>G2308+H2308+I2308</f>
        <v>9.044435609999999</v>
      </c>
    </row>
    <row r="2309" spans="1:10" x14ac:dyDescent="0.25">
      <c r="A2309" s="107"/>
      <c r="B2309" s="108"/>
      <c r="C2309" s="109"/>
      <c r="D2309" s="108"/>
      <c r="E2309" s="110"/>
      <c r="F2309" s="111"/>
      <c r="G2309" s="110"/>
      <c r="H2309" s="110"/>
      <c r="I2309" s="110"/>
      <c r="J2309" s="110"/>
    </row>
    <row r="2310" spans="1:10" x14ac:dyDescent="0.25">
      <c r="A2310" s="84"/>
      <c r="B2310" s="85"/>
      <c r="C2310" s="86" t="s">
        <v>1219</v>
      </c>
      <c r="D2310" s="87" t="s">
        <v>2</v>
      </c>
      <c r="E2310" s="88"/>
      <c r="F2310" s="89"/>
      <c r="G2310" s="88"/>
      <c r="H2310" s="88"/>
      <c r="I2310" s="88"/>
      <c r="J2310" s="88"/>
    </row>
    <row r="2311" spans="1:10" ht="31.5" x14ac:dyDescent="0.25">
      <c r="A2311" s="90"/>
      <c r="B2311" s="91">
        <v>1579</v>
      </c>
      <c r="C2311" s="92" t="s">
        <v>1225</v>
      </c>
      <c r="D2311" s="91" t="s">
        <v>2</v>
      </c>
      <c r="E2311" s="124">
        <v>4.0999999999999996</v>
      </c>
      <c r="F2311" s="131">
        <v>1</v>
      </c>
      <c r="G2311" s="94"/>
      <c r="H2311" s="94"/>
      <c r="I2311" s="94">
        <f>E2311*F2311</f>
        <v>4.0999999999999996</v>
      </c>
      <c r="J2311" s="94">
        <f>G2311+H2311+I2311</f>
        <v>4.0999999999999996</v>
      </c>
    </row>
    <row r="2312" spans="1:10" x14ac:dyDescent="0.25">
      <c r="A2312" s="90"/>
      <c r="B2312" s="91" t="s">
        <v>169</v>
      </c>
      <c r="C2312" s="92" t="s">
        <v>168</v>
      </c>
      <c r="D2312" s="91" t="s">
        <v>154</v>
      </c>
      <c r="E2312" s="124">
        <v>8.92</v>
      </c>
      <c r="F2312" s="97">
        <v>0.04</v>
      </c>
      <c r="G2312" s="94">
        <f>E2312*F2312</f>
        <v>0.35680000000000001</v>
      </c>
      <c r="H2312" s="94"/>
      <c r="I2312" s="94"/>
      <c r="J2312" s="94">
        <f>G2312+H2312+I2312</f>
        <v>0.35680000000000001</v>
      </c>
    </row>
    <row r="2313" spans="1:10" x14ac:dyDescent="0.25">
      <c r="A2313" s="90"/>
      <c r="B2313" s="95" t="s">
        <v>162</v>
      </c>
      <c r="C2313" s="96" t="s">
        <v>163</v>
      </c>
      <c r="D2313" s="95" t="s">
        <v>154</v>
      </c>
      <c r="E2313" s="125">
        <v>12.69</v>
      </c>
      <c r="F2313" s="97">
        <v>0.08</v>
      </c>
      <c r="G2313" s="94">
        <f>E2313*F2313</f>
        <v>1.0151999999999999</v>
      </c>
      <c r="H2313" s="94"/>
      <c r="I2313" s="94"/>
      <c r="J2313" s="94">
        <f>G2313+H2313+I2313</f>
        <v>1.0151999999999999</v>
      </c>
    </row>
    <row r="2314" spans="1:10" x14ac:dyDescent="0.25">
      <c r="A2314" s="90"/>
      <c r="B2314" s="95"/>
      <c r="C2314" s="96" t="s">
        <v>155</v>
      </c>
      <c r="D2314" s="95"/>
      <c r="E2314" s="94">
        <v>0</v>
      </c>
      <c r="F2314" s="97">
        <v>1.6535</v>
      </c>
      <c r="G2314" s="94">
        <f>SUM(G2312:G2313)*F2314</f>
        <v>2.2686019999999996</v>
      </c>
      <c r="H2314" s="94"/>
      <c r="I2314" s="94"/>
      <c r="J2314" s="94">
        <v>0</v>
      </c>
    </row>
    <row r="2315" spans="1:10" x14ac:dyDescent="0.25">
      <c r="A2315" s="90"/>
      <c r="B2315" s="95"/>
      <c r="C2315" s="96" t="s">
        <v>156</v>
      </c>
      <c r="D2315" s="95"/>
      <c r="E2315" s="94">
        <v>0</v>
      </c>
      <c r="F2315" s="97">
        <v>0.68989999999999996</v>
      </c>
      <c r="G2315" s="94">
        <v>0</v>
      </c>
      <c r="H2315" s="94"/>
      <c r="I2315" s="94"/>
      <c r="J2315" s="94">
        <v>0</v>
      </c>
    </row>
    <row r="2316" spans="1:10" x14ac:dyDescent="0.25">
      <c r="A2316" s="90"/>
      <c r="B2316" s="95"/>
      <c r="C2316" s="96" t="s">
        <v>157</v>
      </c>
      <c r="D2316" s="95"/>
      <c r="E2316" s="94"/>
      <c r="F2316" s="97"/>
      <c r="G2316" s="94">
        <f>SUM(G2311:G2315)</f>
        <v>3.6406019999999994</v>
      </c>
      <c r="H2316" s="94">
        <f>SUM(H2311:H2315)</f>
        <v>0</v>
      </c>
      <c r="I2316" s="94">
        <f>SUM(I2311:I2315)</f>
        <v>4.0999999999999996</v>
      </c>
      <c r="J2316" s="94">
        <f>G2316+H2316+I2316</f>
        <v>7.7406019999999991</v>
      </c>
    </row>
    <row r="2317" spans="1:10" x14ac:dyDescent="0.25">
      <c r="A2317" s="90"/>
      <c r="B2317" s="95"/>
      <c r="C2317" s="96" t="s">
        <v>158</v>
      </c>
      <c r="D2317" s="95"/>
      <c r="E2317" s="94"/>
      <c r="F2317" s="97"/>
      <c r="G2317" s="94">
        <f>G2316*0.305</f>
        <v>1.1103836099999997</v>
      </c>
      <c r="H2317" s="94">
        <f>H2316*0.305</f>
        <v>0</v>
      </c>
      <c r="I2317" s="94">
        <f>I2316*0.305</f>
        <v>1.2504999999999999</v>
      </c>
      <c r="J2317" s="94">
        <f>G2317+H2317+I2317</f>
        <v>2.3608836099999997</v>
      </c>
    </row>
    <row r="2318" spans="1:10" x14ac:dyDescent="0.25">
      <c r="A2318" s="90"/>
      <c r="B2318" s="95"/>
      <c r="C2318" s="96" t="s">
        <v>159</v>
      </c>
      <c r="D2318" s="95"/>
      <c r="E2318" s="94"/>
      <c r="F2318" s="97"/>
      <c r="G2318" s="94">
        <f>SUM(G2316:G2317)</f>
        <v>4.750985609999999</v>
      </c>
      <c r="H2318" s="94">
        <f>SUM(H2316:H2317)</f>
        <v>0</v>
      </c>
      <c r="I2318" s="94">
        <f>SUM(I2316:I2317)</f>
        <v>5.3504999999999994</v>
      </c>
      <c r="J2318" s="94">
        <f>G2318+H2318+I2318</f>
        <v>10.101485609999997</v>
      </c>
    </row>
    <row r="2319" spans="1:10" x14ac:dyDescent="0.25">
      <c r="A2319" s="107"/>
      <c r="B2319" s="108"/>
      <c r="C2319" s="109"/>
      <c r="D2319" s="108"/>
      <c r="E2319" s="110"/>
      <c r="F2319" s="111"/>
      <c r="G2319" s="110"/>
      <c r="H2319" s="110"/>
      <c r="I2319" s="110"/>
      <c r="J2319" s="110"/>
    </row>
    <row r="2320" spans="1:10" x14ac:dyDescent="0.25">
      <c r="A2320" s="84"/>
      <c r="B2320" s="85"/>
      <c r="C2320" s="86" t="s">
        <v>1220</v>
      </c>
      <c r="D2320" s="87" t="s">
        <v>2</v>
      </c>
      <c r="E2320" s="88"/>
      <c r="F2320" s="89"/>
      <c r="G2320" s="88"/>
      <c r="H2320" s="88"/>
      <c r="I2320" s="88"/>
      <c r="J2320" s="88"/>
    </row>
    <row r="2321" spans="1:10" ht="31.5" x14ac:dyDescent="0.25">
      <c r="A2321" s="90"/>
      <c r="B2321" s="91">
        <v>1580</v>
      </c>
      <c r="C2321" s="92" t="s">
        <v>1226</v>
      </c>
      <c r="D2321" s="91" t="s">
        <v>2</v>
      </c>
      <c r="E2321" s="124">
        <v>5.05</v>
      </c>
      <c r="F2321" s="131">
        <v>1</v>
      </c>
      <c r="G2321" s="94"/>
      <c r="H2321" s="94"/>
      <c r="I2321" s="94">
        <f>E2321*F2321</f>
        <v>5.05</v>
      </c>
      <c r="J2321" s="94">
        <f>G2321+H2321+I2321</f>
        <v>5.05</v>
      </c>
    </row>
    <row r="2322" spans="1:10" x14ac:dyDescent="0.25">
      <c r="A2322" s="90"/>
      <c r="B2322" s="91" t="s">
        <v>169</v>
      </c>
      <c r="C2322" s="92" t="s">
        <v>168</v>
      </c>
      <c r="D2322" s="91" t="s">
        <v>154</v>
      </c>
      <c r="E2322" s="124">
        <v>8.92</v>
      </c>
      <c r="F2322" s="97">
        <v>0.04</v>
      </c>
      <c r="G2322" s="94">
        <f>E2322*F2322</f>
        <v>0.35680000000000001</v>
      </c>
      <c r="H2322" s="94"/>
      <c r="I2322" s="94"/>
      <c r="J2322" s="94">
        <f>G2322+H2322+I2322</f>
        <v>0.35680000000000001</v>
      </c>
    </row>
    <row r="2323" spans="1:10" x14ac:dyDescent="0.25">
      <c r="A2323" s="90"/>
      <c r="B2323" s="95" t="s">
        <v>162</v>
      </c>
      <c r="C2323" s="96" t="s">
        <v>163</v>
      </c>
      <c r="D2323" s="95" t="s">
        <v>154</v>
      </c>
      <c r="E2323" s="125">
        <v>12.69</v>
      </c>
      <c r="F2323" s="97">
        <v>0.08</v>
      </c>
      <c r="G2323" s="94">
        <f>E2323*F2323</f>
        <v>1.0151999999999999</v>
      </c>
      <c r="H2323" s="94"/>
      <c r="I2323" s="94"/>
      <c r="J2323" s="94">
        <f>G2323+H2323+I2323</f>
        <v>1.0151999999999999</v>
      </c>
    </row>
    <row r="2324" spans="1:10" x14ac:dyDescent="0.25">
      <c r="A2324" s="90"/>
      <c r="B2324" s="95"/>
      <c r="C2324" s="96" t="s">
        <v>155</v>
      </c>
      <c r="D2324" s="95"/>
      <c r="E2324" s="94">
        <v>0</v>
      </c>
      <c r="F2324" s="97">
        <v>1.6535</v>
      </c>
      <c r="G2324" s="94">
        <f>SUM(G2322:G2323)*F2324</f>
        <v>2.2686019999999996</v>
      </c>
      <c r="H2324" s="94"/>
      <c r="I2324" s="94"/>
      <c r="J2324" s="94">
        <v>0</v>
      </c>
    </row>
    <row r="2325" spans="1:10" x14ac:dyDescent="0.25">
      <c r="A2325" s="90"/>
      <c r="B2325" s="95"/>
      <c r="C2325" s="96" t="s">
        <v>156</v>
      </c>
      <c r="D2325" s="95"/>
      <c r="E2325" s="94">
        <v>0</v>
      </c>
      <c r="F2325" s="97">
        <v>0.68989999999999996</v>
      </c>
      <c r="G2325" s="94">
        <v>0</v>
      </c>
      <c r="H2325" s="94"/>
      <c r="I2325" s="94"/>
      <c r="J2325" s="94">
        <v>0</v>
      </c>
    </row>
    <row r="2326" spans="1:10" x14ac:dyDescent="0.25">
      <c r="A2326" s="90"/>
      <c r="B2326" s="95"/>
      <c r="C2326" s="96" t="s">
        <v>157</v>
      </c>
      <c r="D2326" s="95"/>
      <c r="E2326" s="94"/>
      <c r="F2326" s="97"/>
      <c r="G2326" s="94">
        <f>SUM(G2321:G2325)</f>
        <v>3.6406019999999994</v>
      </c>
      <c r="H2326" s="94">
        <f>SUM(H2321:H2325)</f>
        <v>0</v>
      </c>
      <c r="I2326" s="94">
        <f>SUM(I2321:I2325)</f>
        <v>5.05</v>
      </c>
      <c r="J2326" s="94">
        <f>G2326+H2326+I2326</f>
        <v>8.6906019999999984</v>
      </c>
    </row>
    <row r="2327" spans="1:10" x14ac:dyDescent="0.25">
      <c r="A2327" s="90"/>
      <c r="B2327" s="95"/>
      <c r="C2327" s="96" t="s">
        <v>158</v>
      </c>
      <c r="D2327" s="95"/>
      <c r="E2327" s="94"/>
      <c r="F2327" s="97"/>
      <c r="G2327" s="94">
        <f>G2326*0.305</f>
        <v>1.1103836099999997</v>
      </c>
      <c r="H2327" s="94">
        <f>H2326*0.305</f>
        <v>0</v>
      </c>
      <c r="I2327" s="94">
        <f>I2326*0.305</f>
        <v>1.5402499999999999</v>
      </c>
      <c r="J2327" s="94">
        <f>G2327+H2327+I2327</f>
        <v>2.6506336099999999</v>
      </c>
    </row>
    <row r="2328" spans="1:10" x14ac:dyDescent="0.25">
      <c r="A2328" s="90"/>
      <c r="B2328" s="95"/>
      <c r="C2328" s="96" t="s">
        <v>159</v>
      </c>
      <c r="D2328" s="95"/>
      <c r="E2328" s="94"/>
      <c r="F2328" s="97"/>
      <c r="G2328" s="94">
        <f>SUM(G2326:G2327)</f>
        <v>4.750985609999999</v>
      </c>
      <c r="H2328" s="94">
        <f>SUM(H2326:H2327)</f>
        <v>0</v>
      </c>
      <c r="I2328" s="94">
        <f>SUM(I2326:I2327)</f>
        <v>6.5902499999999993</v>
      </c>
      <c r="J2328" s="94">
        <f>G2328+H2328+I2328</f>
        <v>11.341235609999998</v>
      </c>
    </row>
    <row r="2329" spans="1:10" x14ac:dyDescent="0.25">
      <c r="A2329" s="107"/>
      <c r="B2329" s="108"/>
      <c r="C2329" s="109"/>
      <c r="D2329" s="108"/>
      <c r="E2329" s="110"/>
      <c r="F2329" s="111"/>
      <c r="G2329" s="110"/>
      <c r="H2329" s="110"/>
      <c r="I2329" s="110"/>
      <c r="J2329" s="110"/>
    </row>
    <row r="2330" spans="1:10" x14ac:dyDescent="0.25">
      <c r="A2330" s="84"/>
      <c r="B2330" s="85"/>
      <c r="C2330" s="86" t="s">
        <v>1221</v>
      </c>
      <c r="D2330" s="87" t="s">
        <v>2</v>
      </c>
      <c r="E2330" s="88"/>
      <c r="F2330" s="89"/>
      <c r="G2330" s="88"/>
      <c r="H2330" s="88"/>
      <c r="I2330" s="88"/>
      <c r="J2330" s="88"/>
    </row>
    <row r="2331" spans="1:10" ht="31.5" x14ac:dyDescent="0.25">
      <c r="A2331" s="90"/>
      <c r="B2331" s="91">
        <v>1593</v>
      </c>
      <c r="C2331" s="92" t="s">
        <v>1227</v>
      </c>
      <c r="D2331" s="91" t="s">
        <v>2</v>
      </c>
      <c r="E2331" s="124">
        <v>17.46</v>
      </c>
      <c r="F2331" s="131">
        <v>1</v>
      </c>
      <c r="G2331" s="94"/>
      <c r="H2331" s="94"/>
      <c r="I2331" s="94">
        <f>E2331*F2331</f>
        <v>17.46</v>
      </c>
      <c r="J2331" s="94">
        <f>G2331+H2331+I2331</f>
        <v>17.46</v>
      </c>
    </row>
    <row r="2332" spans="1:10" x14ac:dyDescent="0.25">
      <c r="A2332" s="90"/>
      <c r="B2332" s="91" t="s">
        <v>169</v>
      </c>
      <c r="C2332" s="92" t="s">
        <v>168</v>
      </c>
      <c r="D2332" s="91" t="s">
        <v>154</v>
      </c>
      <c r="E2332" s="124">
        <v>8.92</v>
      </c>
      <c r="F2332" s="97">
        <v>0.04</v>
      </c>
      <c r="G2332" s="94">
        <f>E2332*F2332</f>
        <v>0.35680000000000001</v>
      </c>
      <c r="H2332" s="94"/>
      <c r="I2332" s="94"/>
      <c r="J2332" s="94">
        <f>G2332+H2332+I2332</f>
        <v>0.35680000000000001</v>
      </c>
    </row>
    <row r="2333" spans="1:10" x14ac:dyDescent="0.25">
      <c r="A2333" s="90"/>
      <c r="B2333" s="95" t="s">
        <v>162</v>
      </c>
      <c r="C2333" s="96" t="s">
        <v>163</v>
      </c>
      <c r="D2333" s="95" t="s">
        <v>154</v>
      </c>
      <c r="E2333" s="125">
        <v>12.69</v>
      </c>
      <c r="F2333" s="97">
        <v>0.08</v>
      </c>
      <c r="G2333" s="94">
        <f>E2333*F2333</f>
        <v>1.0151999999999999</v>
      </c>
      <c r="H2333" s="94"/>
      <c r="I2333" s="94"/>
      <c r="J2333" s="94">
        <f>G2333+H2333+I2333</f>
        <v>1.0151999999999999</v>
      </c>
    </row>
    <row r="2334" spans="1:10" x14ac:dyDescent="0.25">
      <c r="A2334" s="90"/>
      <c r="B2334" s="95"/>
      <c r="C2334" s="96" t="s">
        <v>155</v>
      </c>
      <c r="D2334" s="95"/>
      <c r="E2334" s="94">
        <v>0</v>
      </c>
      <c r="F2334" s="97">
        <v>1.6535</v>
      </c>
      <c r="G2334" s="94">
        <f>SUM(G2332:G2333)*F2334</f>
        <v>2.2686019999999996</v>
      </c>
      <c r="H2334" s="94"/>
      <c r="I2334" s="94"/>
      <c r="J2334" s="94">
        <v>0</v>
      </c>
    </row>
    <row r="2335" spans="1:10" x14ac:dyDescent="0.25">
      <c r="A2335" s="90"/>
      <c r="B2335" s="95"/>
      <c r="C2335" s="96" t="s">
        <v>156</v>
      </c>
      <c r="D2335" s="95"/>
      <c r="E2335" s="94">
        <v>0</v>
      </c>
      <c r="F2335" s="97">
        <v>0.68989999999999996</v>
      </c>
      <c r="G2335" s="94">
        <v>0</v>
      </c>
      <c r="H2335" s="94"/>
      <c r="I2335" s="94"/>
      <c r="J2335" s="94">
        <v>0</v>
      </c>
    </row>
    <row r="2336" spans="1:10" x14ac:dyDescent="0.25">
      <c r="A2336" s="90"/>
      <c r="B2336" s="95"/>
      <c r="C2336" s="96" t="s">
        <v>157</v>
      </c>
      <c r="D2336" s="95"/>
      <c r="E2336" s="94"/>
      <c r="F2336" s="97"/>
      <c r="G2336" s="94">
        <f>SUM(G2331:G2335)</f>
        <v>3.6406019999999994</v>
      </c>
      <c r="H2336" s="94">
        <f>SUM(H2331:H2335)</f>
        <v>0</v>
      </c>
      <c r="I2336" s="94">
        <f>SUM(I2331:I2335)</f>
        <v>17.46</v>
      </c>
      <c r="J2336" s="94">
        <f>G2336+H2336+I2336</f>
        <v>21.100602000000002</v>
      </c>
    </row>
    <row r="2337" spans="1:10" x14ac:dyDescent="0.25">
      <c r="A2337" s="90"/>
      <c r="B2337" s="95"/>
      <c r="C2337" s="96" t="s">
        <v>158</v>
      </c>
      <c r="D2337" s="95"/>
      <c r="E2337" s="94"/>
      <c r="F2337" s="97"/>
      <c r="G2337" s="94">
        <f>G2336*0.305</f>
        <v>1.1103836099999997</v>
      </c>
      <c r="H2337" s="94">
        <f>H2336*0.305</f>
        <v>0</v>
      </c>
      <c r="I2337" s="94">
        <f>I2336*0.305</f>
        <v>5.3253000000000004</v>
      </c>
      <c r="J2337" s="94">
        <f>G2337+H2337+I2337</f>
        <v>6.4356836099999999</v>
      </c>
    </row>
    <row r="2338" spans="1:10" x14ac:dyDescent="0.25">
      <c r="A2338" s="90"/>
      <c r="B2338" s="95"/>
      <c r="C2338" s="96" t="s">
        <v>159</v>
      </c>
      <c r="D2338" s="95"/>
      <c r="E2338" s="94"/>
      <c r="F2338" s="97"/>
      <c r="G2338" s="94">
        <f>SUM(G2336:G2337)</f>
        <v>4.750985609999999</v>
      </c>
      <c r="H2338" s="94">
        <f>SUM(H2336:H2337)</f>
        <v>0</v>
      </c>
      <c r="I2338" s="94">
        <f>SUM(I2336:I2337)</f>
        <v>22.785299999999999</v>
      </c>
      <c r="J2338" s="94">
        <f>G2338+H2338+I2338</f>
        <v>27.53628561</v>
      </c>
    </row>
    <row r="2339" spans="1:10" x14ac:dyDescent="0.25">
      <c r="A2339" s="107"/>
      <c r="B2339" s="108"/>
      <c r="C2339" s="109"/>
      <c r="D2339" s="108"/>
      <c r="E2339" s="110"/>
      <c r="F2339" s="111"/>
      <c r="G2339" s="110"/>
      <c r="H2339" s="110"/>
      <c r="I2339" s="110"/>
      <c r="J2339" s="110"/>
    </row>
    <row r="2340" spans="1:10" ht="47.25" x14ac:dyDescent="0.25">
      <c r="A2340" s="84"/>
      <c r="B2340" s="85"/>
      <c r="C2340" s="86" t="s">
        <v>1232</v>
      </c>
      <c r="D2340" s="87" t="s">
        <v>178</v>
      </c>
      <c r="E2340" s="88"/>
      <c r="F2340" s="89"/>
      <c r="G2340" s="88"/>
      <c r="H2340" s="88"/>
      <c r="I2340" s="88"/>
      <c r="J2340" s="88"/>
    </row>
    <row r="2341" spans="1:10" ht="31.5" x14ac:dyDescent="0.25">
      <c r="A2341" s="90"/>
      <c r="B2341" s="91" t="s">
        <v>1233</v>
      </c>
      <c r="C2341" s="92" t="s">
        <v>1234</v>
      </c>
      <c r="D2341" s="91" t="s">
        <v>178</v>
      </c>
      <c r="E2341" s="124">
        <v>272.02</v>
      </c>
      <c r="F2341" s="131">
        <v>1</v>
      </c>
      <c r="G2341" s="94"/>
      <c r="H2341" s="94">
        <f>E2341*F2341</f>
        <v>272.02</v>
      </c>
      <c r="I2341" s="94"/>
      <c r="J2341" s="94">
        <f>G2341+H2341+I2341</f>
        <v>272.02</v>
      </c>
    </row>
    <row r="2342" spans="1:10" x14ac:dyDescent="0.25">
      <c r="A2342" s="90"/>
      <c r="B2342" s="108" t="s">
        <v>160</v>
      </c>
      <c r="C2342" s="109" t="s">
        <v>161</v>
      </c>
      <c r="D2342" s="108" t="s">
        <v>154</v>
      </c>
      <c r="E2342" s="122">
        <v>9.18</v>
      </c>
      <c r="F2342" s="111" t="s">
        <v>189</v>
      </c>
      <c r="G2342" s="110">
        <f>E2342*F2342</f>
        <v>18.36</v>
      </c>
      <c r="H2342" s="110"/>
      <c r="I2342" s="110"/>
      <c r="J2342" s="110">
        <f t="shared" ref="J2342" si="122">G2342+H2342+I2342</f>
        <v>18.36</v>
      </c>
    </row>
    <row r="2343" spans="1:10" x14ac:dyDescent="0.25">
      <c r="A2343" s="90"/>
      <c r="B2343" s="95" t="s">
        <v>162</v>
      </c>
      <c r="C2343" s="96" t="s">
        <v>163</v>
      </c>
      <c r="D2343" s="95" t="s">
        <v>154</v>
      </c>
      <c r="E2343" s="125">
        <v>12.69</v>
      </c>
      <c r="F2343" s="97" t="s">
        <v>189</v>
      </c>
      <c r="G2343" s="94">
        <f>E2343*F2343</f>
        <v>25.38</v>
      </c>
      <c r="H2343" s="94"/>
      <c r="I2343" s="94"/>
      <c r="J2343" s="94">
        <f>G2343+H2343+I2343</f>
        <v>25.38</v>
      </c>
    </row>
    <row r="2344" spans="1:10" x14ac:dyDescent="0.25">
      <c r="A2344" s="90"/>
      <c r="B2344" s="95"/>
      <c r="C2344" s="96" t="s">
        <v>155</v>
      </c>
      <c r="D2344" s="95"/>
      <c r="E2344" s="94">
        <v>0</v>
      </c>
      <c r="F2344" s="97">
        <v>1.6535</v>
      </c>
      <c r="G2344" s="94">
        <f>SUM(G2342:G2343)*F2344</f>
        <v>72.324089999999984</v>
      </c>
      <c r="H2344" s="94"/>
      <c r="I2344" s="94"/>
      <c r="J2344" s="94">
        <v>0</v>
      </c>
    </row>
    <row r="2345" spans="1:10" x14ac:dyDescent="0.25">
      <c r="A2345" s="90"/>
      <c r="B2345" s="95"/>
      <c r="C2345" s="96" t="s">
        <v>156</v>
      </c>
      <c r="D2345" s="95"/>
      <c r="E2345" s="94">
        <v>0</v>
      </c>
      <c r="F2345" s="97">
        <v>0.68989999999999996</v>
      </c>
      <c r="G2345" s="94">
        <v>0</v>
      </c>
      <c r="H2345" s="94"/>
      <c r="I2345" s="94"/>
      <c r="J2345" s="94">
        <v>0</v>
      </c>
    </row>
    <row r="2346" spans="1:10" x14ac:dyDescent="0.25">
      <c r="A2346" s="90"/>
      <c r="B2346" s="95"/>
      <c r="C2346" s="96" t="s">
        <v>157</v>
      </c>
      <c r="D2346" s="95"/>
      <c r="E2346" s="94"/>
      <c r="F2346" s="97"/>
      <c r="G2346" s="94">
        <f>SUM(G2341:G2345)</f>
        <v>116.06408999999998</v>
      </c>
      <c r="H2346" s="94">
        <f>SUM(H2341:H2345)</f>
        <v>272.02</v>
      </c>
      <c r="I2346" s="94">
        <f>SUM(I2341:I2345)</f>
        <v>0</v>
      </c>
      <c r="J2346" s="94">
        <f>G2346+H2346+I2346</f>
        <v>388.08408999999995</v>
      </c>
    </row>
    <row r="2347" spans="1:10" x14ac:dyDescent="0.25">
      <c r="A2347" s="90"/>
      <c r="B2347" s="95"/>
      <c r="C2347" s="96" t="s">
        <v>158</v>
      </c>
      <c r="D2347" s="95"/>
      <c r="E2347" s="94"/>
      <c r="F2347" s="97"/>
      <c r="G2347" s="94">
        <f>G2346*0.305</f>
        <v>35.399547449999993</v>
      </c>
      <c r="H2347" s="94">
        <f>H2346*0.305</f>
        <v>82.966099999999997</v>
      </c>
      <c r="I2347" s="94">
        <f>I2346*0.305</f>
        <v>0</v>
      </c>
      <c r="J2347" s="94">
        <f>G2347+H2347+I2347</f>
        <v>118.36564744999998</v>
      </c>
    </row>
    <row r="2348" spans="1:10" x14ac:dyDescent="0.25">
      <c r="A2348" s="90"/>
      <c r="B2348" s="95"/>
      <c r="C2348" s="96" t="s">
        <v>159</v>
      </c>
      <c r="D2348" s="95"/>
      <c r="E2348" s="94"/>
      <c r="F2348" s="97"/>
      <c r="G2348" s="94">
        <f>SUM(G2346:G2347)</f>
        <v>151.46363744999996</v>
      </c>
      <c r="H2348" s="94">
        <f>SUM(H2346:H2347)</f>
        <v>354.98609999999996</v>
      </c>
      <c r="I2348" s="94">
        <f>SUM(I2346:I2347)</f>
        <v>0</v>
      </c>
      <c r="J2348" s="94">
        <f>G2348+H2348+I2348</f>
        <v>506.44973744999993</v>
      </c>
    </row>
    <row r="2349" spans="1:10" x14ac:dyDescent="0.25">
      <c r="A2349" s="107"/>
      <c r="B2349" s="95"/>
      <c r="C2349" s="96"/>
      <c r="D2349" s="95"/>
      <c r="E2349" s="94"/>
      <c r="F2349" s="97"/>
      <c r="G2349" s="94"/>
      <c r="H2349" s="94"/>
      <c r="I2349" s="94"/>
      <c r="J2349" s="94"/>
    </row>
    <row r="2350" spans="1:10" ht="31.5" x14ac:dyDescent="0.25">
      <c r="A2350" s="84"/>
      <c r="B2350" s="85"/>
      <c r="C2350" s="86" t="s">
        <v>1228</v>
      </c>
      <c r="D2350" s="87" t="s">
        <v>2</v>
      </c>
      <c r="E2350" s="88"/>
      <c r="F2350" s="89"/>
      <c r="G2350" s="88"/>
      <c r="H2350" s="88"/>
      <c r="I2350" s="88"/>
      <c r="J2350" s="88"/>
    </row>
    <row r="2351" spans="1:10" ht="47.25" x14ac:dyDescent="0.25">
      <c r="A2351" s="90"/>
      <c r="B2351" s="91" t="s">
        <v>1235</v>
      </c>
      <c r="C2351" s="92" t="s">
        <v>1236</v>
      </c>
      <c r="D2351" s="91" t="s">
        <v>2</v>
      </c>
      <c r="E2351" s="124">
        <v>111.72</v>
      </c>
      <c r="F2351" s="131">
        <v>1</v>
      </c>
      <c r="G2351" s="94"/>
      <c r="H2351" s="94"/>
      <c r="I2351" s="94">
        <f>E2351*F2351</f>
        <v>111.72</v>
      </c>
      <c r="J2351" s="94">
        <f>G2351+H2351+I2351</f>
        <v>111.72</v>
      </c>
    </row>
    <row r="2352" spans="1:10" x14ac:dyDescent="0.25">
      <c r="A2352" s="90"/>
      <c r="B2352" s="91" t="s">
        <v>169</v>
      </c>
      <c r="C2352" s="92" t="s">
        <v>168</v>
      </c>
      <c r="D2352" s="91" t="s">
        <v>154</v>
      </c>
      <c r="E2352" s="124">
        <v>8.92</v>
      </c>
      <c r="F2352" s="97">
        <v>1.5</v>
      </c>
      <c r="G2352" s="94">
        <f>E2352*F2352</f>
        <v>13.379999999999999</v>
      </c>
      <c r="H2352" s="94"/>
      <c r="I2352" s="94"/>
      <c r="J2352" s="94">
        <f>G2352+H2352+I2352</f>
        <v>13.379999999999999</v>
      </c>
    </row>
    <row r="2353" spans="1:10" x14ac:dyDescent="0.25">
      <c r="A2353" s="90"/>
      <c r="B2353" s="95" t="s">
        <v>162</v>
      </c>
      <c r="C2353" s="96" t="s">
        <v>163</v>
      </c>
      <c r="D2353" s="95" t="s">
        <v>154</v>
      </c>
      <c r="E2353" s="125">
        <v>12.69</v>
      </c>
      <c r="F2353" s="97">
        <v>1.5</v>
      </c>
      <c r="G2353" s="94">
        <f>E2353*F2353</f>
        <v>19.035</v>
      </c>
      <c r="H2353" s="94"/>
      <c r="I2353" s="94"/>
      <c r="J2353" s="94">
        <f>G2353+H2353+I2353</f>
        <v>19.035</v>
      </c>
    </row>
    <row r="2354" spans="1:10" x14ac:dyDescent="0.25">
      <c r="A2354" s="90"/>
      <c r="B2354" s="95"/>
      <c r="C2354" s="96" t="s">
        <v>155</v>
      </c>
      <c r="D2354" s="95"/>
      <c r="E2354" s="94">
        <v>0</v>
      </c>
      <c r="F2354" s="97">
        <v>1.6535</v>
      </c>
      <c r="G2354" s="94">
        <f>SUM(G2352:G2353)*F2354</f>
        <v>53.598202499999999</v>
      </c>
      <c r="H2354" s="94"/>
      <c r="I2354" s="94"/>
      <c r="J2354" s="94">
        <v>0</v>
      </c>
    </row>
    <row r="2355" spans="1:10" x14ac:dyDescent="0.25">
      <c r="A2355" s="90"/>
      <c r="B2355" s="95"/>
      <c r="C2355" s="96" t="s">
        <v>156</v>
      </c>
      <c r="D2355" s="95"/>
      <c r="E2355" s="94">
        <v>0</v>
      </c>
      <c r="F2355" s="97">
        <v>0.68989999999999996</v>
      </c>
      <c r="G2355" s="94">
        <v>0</v>
      </c>
      <c r="H2355" s="94"/>
      <c r="I2355" s="94"/>
      <c r="J2355" s="94">
        <v>0</v>
      </c>
    </row>
    <row r="2356" spans="1:10" x14ac:dyDescent="0.25">
      <c r="A2356" s="90"/>
      <c r="B2356" s="95"/>
      <c r="C2356" s="96" t="s">
        <v>157</v>
      </c>
      <c r="D2356" s="95"/>
      <c r="E2356" s="94"/>
      <c r="F2356" s="97"/>
      <c r="G2356" s="94">
        <f>SUM(G2351:G2355)</f>
        <v>86.013202500000006</v>
      </c>
      <c r="H2356" s="94">
        <f>SUM(H2351:H2355)</f>
        <v>0</v>
      </c>
      <c r="I2356" s="94">
        <f>SUM(I2351:I2355)</f>
        <v>111.72</v>
      </c>
      <c r="J2356" s="94">
        <f>G2356+H2356+I2356</f>
        <v>197.7332025</v>
      </c>
    </row>
    <row r="2357" spans="1:10" x14ac:dyDescent="0.25">
      <c r="A2357" s="90"/>
      <c r="B2357" s="95"/>
      <c r="C2357" s="96" t="s">
        <v>158</v>
      </c>
      <c r="D2357" s="95"/>
      <c r="E2357" s="94"/>
      <c r="F2357" s="97"/>
      <c r="G2357" s="94">
        <f>G2356*0.305</f>
        <v>26.234026762500001</v>
      </c>
      <c r="H2357" s="94">
        <f>H2356*0.305</f>
        <v>0</v>
      </c>
      <c r="I2357" s="94">
        <f>I2356*0.305</f>
        <v>34.074599999999997</v>
      </c>
      <c r="J2357" s="94">
        <f>G2357+H2357+I2357</f>
        <v>60.308626762499998</v>
      </c>
    </row>
    <row r="2358" spans="1:10" x14ac:dyDescent="0.25">
      <c r="A2358" s="90"/>
      <c r="B2358" s="95"/>
      <c r="C2358" s="96" t="s">
        <v>159</v>
      </c>
      <c r="D2358" s="95"/>
      <c r="E2358" s="94"/>
      <c r="F2358" s="97"/>
      <c r="G2358" s="94">
        <f>SUM(G2356:G2357)</f>
        <v>112.24722926250001</v>
      </c>
      <c r="H2358" s="94">
        <f>SUM(H2356:H2357)</f>
        <v>0</v>
      </c>
      <c r="I2358" s="94">
        <f>SUM(I2356:I2357)</f>
        <v>145.7946</v>
      </c>
      <c r="J2358" s="94">
        <f>G2358+H2358+I2358</f>
        <v>258.04182926250002</v>
      </c>
    </row>
    <row r="2359" spans="1:10" x14ac:dyDescent="0.25">
      <c r="A2359" s="107"/>
      <c r="B2359" s="108"/>
      <c r="C2359" s="109"/>
      <c r="D2359" s="108"/>
      <c r="E2359" s="110"/>
      <c r="F2359" s="111"/>
      <c r="G2359" s="110"/>
      <c r="H2359" s="110"/>
      <c r="I2359" s="110"/>
      <c r="J2359" s="110"/>
    </row>
    <row r="2360" spans="1:10" x14ac:dyDescent="0.25">
      <c r="A2360" s="84"/>
      <c r="B2360" s="85"/>
      <c r="C2360" s="86" t="s">
        <v>1237</v>
      </c>
      <c r="D2360" s="87" t="s">
        <v>2</v>
      </c>
      <c r="E2360" s="88"/>
      <c r="F2360" s="89"/>
      <c r="G2360" s="88"/>
      <c r="H2360" s="88"/>
      <c r="I2360" s="88"/>
      <c r="J2360" s="88"/>
    </row>
    <row r="2361" spans="1:10" x14ac:dyDescent="0.25">
      <c r="A2361" s="90"/>
      <c r="B2361" s="91" t="s">
        <v>1238</v>
      </c>
      <c r="C2361" s="92" t="s">
        <v>1237</v>
      </c>
      <c r="D2361" s="91" t="s">
        <v>2</v>
      </c>
      <c r="E2361" s="124">
        <v>7.11</v>
      </c>
      <c r="F2361" s="131">
        <v>1</v>
      </c>
      <c r="G2361" s="94"/>
      <c r="H2361" s="94"/>
      <c r="I2361" s="94">
        <f>E2361*F2361</f>
        <v>7.11</v>
      </c>
      <c r="J2361" s="94">
        <f>G2361+H2361+I2361</f>
        <v>7.11</v>
      </c>
    </row>
    <row r="2362" spans="1:10" x14ac:dyDescent="0.25">
      <c r="A2362" s="90"/>
      <c r="B2362" s="91" t="s">
        <v>169</v>
      </c>
      <c r="C2362" s="92" t="s">
        <v>168</v>
      </c>
      <c r="D2362" s="91" t="s">
        <v>154</v>
      </c>
      <c r="E2362" s="124">
        <v>8.92</v>
      </c>
      <c r="F2362" s="97">
        <v>0.05</v>
      </c>
      <c r="G2362" s="94">
        <f>E2362*F2362</f>
        <v>0.44600000000000001</v>
      </c>
      <c r="H2362" s="94"/>
      <c r="I2362" s="94"/>
      <c r="J2362" s="94">
        <f>G2362+H2362+I2362</f>
        <v>0.44600000000000001</v>
      </c>
    </row>
    <row r="2363" spans="1:10" x14ac:dyDescent="0.25">
      <c r="A2363" s="90"/>
      <c r="B2363" s="95" t="s">
        <v>162</v>
      </c>
      <c r="C2363" s="96" t="s">
        <v>163</v>
      </c>
      <c r="D2363" s="95" t="s">
        <v>154</v>
      </c>
      <c r="E2363" s="125">
        <v>12.69</v>
      </c>
      <c r="F2363" s="97">
        <v>0.1</v>
      </c>
      <c r="G2363" s="94">
        <f>E2363*F2363</f>
        <v>1.2690000000000001</v>
      </c>
      <c r="H2363" s="94"/>
      <c r="I2363" s="94"/>
      <c r="J2363" s="94">
        <f>G2363+H2363+I2363</f>
        <v>1.2690000000000001</v>
      </c>
    </row>
    <row r="2364" spans="1:10" x14ac:dyDescent="0.25">
      <c r="A2364" s="90"/>
      <c r="B2364" s="95"/>
      <c r="C2364" s="96" t="s">
        <v>155</v>
      </c>
      <c r="D2364" s="95"/>
      <c r="E2364" s="94">
        <v>0</v>
      </c>
      <c r="F2364" s="97">
        <v>1.6535</v>
      </c>
      <c r="G2364" s="94">
        <f>SUM(G2362:G2363)*F2364</f>
        <v>2.8357524999999999</v>
      </c>
      <c r="H2364" s="94"/>
      <c r="I2364" s="94"/>
      <c r="J2364" s="94">
        <v>0</v>
      </c>
    </row>
    <row r="2365" spans="1:10" x14ac:dyDescent="0.25">
      <c r="A2365" s="90"/>
      <c r="B2365" s="95"/>
      <c r="C2365" s="96" t="s">
        <v>156</v>
      </c>
      <c r="D2365" s="95"/>
      <c r="E2365" s="94">
        <v>0</v>
      </c>
      <c r="F2365" s="97">
        <v>0.68989999999999996</v>
      </c>
      <c r="G2365" s="94">
        <v>0</v>
      </c>
      <c r="H2365" s="94"/>
      <c r="I2365" s="94"/>
      <c r="J2365" s="94">
        <v>0</v>
      </c>
    </row>
    <row r="2366" spans="1:10" x14ac:dyDescent="0.25">
      <c r="A2366" s="90"/>
      <c r="B2366" s="95"/>
      <c r="C2366" s="96" t="s">
        <v>157</v>
      </c>
      <c r="D2366" s="95"/>
      <c r="E2366" s="94"/>
      <c r="F2366" s="97"/>
      <c r="G2366" s="94">
        <f>SUM(G2361:G2365)</f>
        <v>4.5507524999999998</v>
      </c>
      <c r="H2366" s="94">
        <f>SUM(H2361:H2365)</f>
        <v>0</v>
      </c>
      <c r="I2366" s="94">
        <f>SUM(I2361:I2365)</f>
        <v>7.11</v>
      </c>
      <c r="J2366" s="94">
        <f>G2366+H2366+I2366</f>
        <v>11.660752500000001</v>
      </c>
    </row>
    <row r="2367" spans="1:10" x14ac:dyDescent="0.25">
      <c r="A2367" s="90"/>
      <c r="B2367" s="95"/>
      <c r="C2367" s="96" t="s">
        <v>158</v>
      </c>
      <c r="D2367" s="95"/>
      <c r="E2367" s="94"/>
      <c r="F2367" s="97"/>
      <c r="G2367" s="94">
        <f>G2366*0.305</f>
        <v>1.3879795124999998</v>
      </c>
      <c r="H2367" s="94">
        <f>H2366*0.305</f>
        <v>0</v>
      </c>
      <c r="I2367" s="94">
        <f>I2366*0.305</f>
        <v>2.1685500000000002</v>
      </c>
      <c r="J2367" s="94">
        <f>G2367+H2367+I2367</f>
        <v>3.5565295125</v>
      </c>
    </row>
    <row r="2368" spans="1:10" x14ac:dyDescent="0.25">
      <c r="A2368" s="90"/>
      <c r="B2368" s="95"/>
      <c r="C2368" s="96" t="s">
        <v>159</v>
      </c>
      <c r="D2368" s="95"/>
      <c r="E2368" s="94"/>
      <c r="F2368" s="97"/>
      <c r="G2368" s="94">
        <f>SUM(G2366:G2367)</f>
        <v>5.9387320124999992</v>
      </c>
      <c r="H2368" s="94">
        <f>SUM(H2366:H2367)</f>
        <v>0</v>
      </c>
      <c r="I2368" s="94">
        <f>SUM(I2366:I2367)</f>
        <v>9.278550000000001</v>
      </c>
      <c r="J2368" s="94">
        <f>G2368+H2368+I2368</f>
        <v>15.2172820125</v>
      </c>
    </row>
    <row r="2369" spans="1:10" x14ac:dyDescent="0.25">
      <c r="A2369" s="107"/>
      <c r="B2369" s="108"/>
      <c r="C2369" s="109"/>
      <c r="D2369" s="108"/>
      <c r="E2369" s="110"/>
      <c r="F2369" s="111"/>
      <c r="G2369" s="110"/>
      <c r="H2369" s="110"/>
      <c r="I2369" s="110"/>
      <c r="J2369" s="110"/>
    </row>
    <row r="2370" spans="1:10" x14ac:dyDescent="0.25">
      <c r="A2370" s="84"/>
      <c r="B2370" s="85"/>
      <c r="C2370" s="86" t="s">
        <v>1239</v>
      </c>
      <c r="D2370" s="87" t="s">
        <v>2</v>
      </c>
      <c r="E2370" s="88"/>
      <c r="F2370" s="89"/>
      <c r="G2370" s="88"/>
      <c r="H2370" s="88"/>
      <c r="I2370" s="88"/>
      <c r="J2370" s="88"/>
    </row>
    <row r="2371" spans="1:10" x14ac:dyDescent="0.25">
      <c r="A2371" s="90"/>
      <c r="B2371" s="91">
        <v>39175</v>
      </c>
      <c r="C2371" s="92" t="s">
        <v>823</v>
      </c>
      <c r="D2371" s="91" t="s">
        <v>2</v>
      </c>
      <c r="E2371" s="124">
        <v>0.77</v>
      </c>
      <c r="F2371" s="131">
        <v>1</v>
      </c>
      <c r="G2371" s="94"/>
      <c r="H2371" s="94"/>
      <c r="I2371" s="94">
        <f>E2371*F2371</f>
        <v>0.77</v>
      </c>
      <c r="J2371" s="94">
        <f>G2371+H2371+I2371</f>
        <v>0.77</v>
      </c>
    </row>
    <row r="2372" spans="1:10" x14ac:dyDescent="0.25">
      <c r="A2372" s="90"/>
      <c r="B2372" s="91" t="s">
        <v>169</v>
      </c>
      <c r="C2372" s="92" t="s">
        <v>168</v>
      </c>
      <c r="D2372" s="91" t="s">
        <v>154</v>
      </c>
      <c r="E2372" s="124">
        <v>8.92</v>
      </c>
      <c r="F2372" s="97">
        <v>0.01</v>
      </c>
      <c r="G2372" s="94">
        <f>E2372*F2372</f>
        <v>8.9200000000000002E-2</v>
      </c>
      <c r="H2372" s="94"/>
      <c r="I2372" s="94"/>
      <c r="J2372" s="94">
        <f>G2372+H2372+I2372</f>
        <v>8.9200000000000002E-2</v>
      </c>
    </row>
    <row r="2373" spans="1:10" x14ac:dyDescent="0.25">
      <c r="A2373" s="90"/>
      <c r="B2373" s="95" t="s">
        <v>162</v>
      </c>
      <c r="C2373" s="96" t="s">
        <v>163</v>
      </c>
      <c r="D2373" s="95" t="s">
        <v>154</v>
      </c>
      <c r="E2373" s="125">
        <v>12.69</v>
      </c>
      <c r="F2373" s="97">
        <v>0.02</v>
      </c>
      <c r="G2373" s="94">
        <f>E2373*F2373</f>
        <v>0.25379999999999997</v>
      </c>
      <c r="H2373" s="94"/>
      <c r="I2373" s="94"/>
      <c r="J2373" s="94">
        <f>G2373+H2373+I2373</f>
        <v>0.25379999999999997</v>
      </c>
    </row>
    <row r="2374" spans="1:10" x14ac:dyDescent="0.25">
      <c r="A2374" s="90"/>
      <c r="B2374" s="95"/>
      <c r="C2374" s="96" t="s">
        <v>155</v>
      </c>
      <c r="D2374" s="95"/>
      <c r="E2374" s="94">
        <v>0</v>
      </c>
      <c r="F2374" s="97">
        <v>1.6535</v>
      </c>
      <c r="G2374" s="94">
        <f>SUM(G2372:G2373)*F2374</f>
        <v>0.56715049999999989</v>
      </c>
      <c r="H2374" s="94"/>
      <c r="I2374" s="94"/>
      <c r="J2374" s="94">
        <v>0</v>
      </c>
    </row>
    <row r="2375" spans="1:10" x14ac:dyDescent="0.25">
      <c r="A2375" s="90"/>
      <c r="B2375" s="95"/>
      <c r="C2375" s="96" t="s">
        <v>156</v>
      </c>
      <c r="D2375" s="95"/>
      <c r="E2375" s="94">
        <v>0</v>
      </c>
      <c r="F2375" s="97">
        <v>0.68989999999999996</v>
      </c>
      <c r="G2375" s="94">
        <v>0</v>
      </c>
      <c r="H2375" s="94"/>
      <c r="I2375" s="94"/>
      <c r="J2375" s="94">
        <v>0</v>
      </c>
    </row>
    <row r="2376" spans="1:10" x14ac:dyDescent="0.25">
      <c r="A2376" s="90"/>
      <c r="B2376" s="95"/>
      <c r="C2376" s="96" t="s">
        <v>157</v>
      </c>
      <c r="D2376" s="95"/>
      <c r="E2376" s="94"/>
      <c r="F2376" s="97"/>
      <c r="G2376" s="94">
        <f>SUM(G2371:G2375)</f>
        <v>0.91015049999999986</v>
      </c>
      <c r="H2376" s="94">
        <f>SUM(H2371:H2375)</f>
        <v>0</v>
      </c>
      <c r="I2376" s="94">
        <f>SUM(I2371:I2375)</f>
        <v>0.77</v>
      </c>
      <c r="J2376" s="94">
        <f>G2376+H2376+I2376</f>
        <v>1.6801504999999999</v>
      </c>
    </row>
    <row r="2377" spans="1:10" x14ac:dyDescent="0.25">
      <c r="A2377" s="90"/>
      <c r="B2377" s="95"/>
      <c r="C2377" s="96" t="s">
        <v>158</v>
      </c>
      <c r="D2377" s="95"/>
      <c r="E2377" s="94"/>
      <c r="F2377" s="97"/>
      <c r="G2377" s="94">
        <f>G2376*0.305</f>
        <v>0.27759590249999994</v>
      </c>
      <c r="H2377" s="94">
        <f>H2376*0.305</f>
        <v>0</v>
      </c>
      <c r="I2377" s="94">
        <f>I2376*0.305</f>
        <v>0.23485</v>
      </c>
      <c r="J2377" s="94">
        <f>G2377+H2377+I2377</f>
        <v>0.51244590249999988</v>
      </c>
    </row>
    <row r="2378" spans="1:10" x14ac:dyDescent="0.25">
      <c r="A2378" s="90"/>
      <c r="B2378" s="95"/>
      <c r="C2378" s="96" t="s">
        <v>159</v>
      </c>
      <c r="D2378" s="95"/>
      <c r="E2378" s="94"/>
      <c r="F2378" s="97"/>
      <c r="G2378" s="94">
        <f>SUM(G2376:G2377)</f>
        <v>1.1877464024999997</v>
      </c>
      <c r="H2378" s="94">
        <f>SUM(H2376:H2377)</f>
        <v>0</v>
      </c>
      <c r="I2378" s="94">
        <f>SUM(I2376:I2377)</f>
        <v>1.00485</v>
      </c>
      <c r="J2378" s="94">
        <f>G2378+H2378+I2378</f>
        <v>2.1925964024999995</v>
      </c>
    </row>
    <row r="2379" spans="1:10" x14ac:dyDescent="0.25">
      <c r="A2379" s="107"/>
      <c r="B2379" s="108"/>
      <c r="C2379" s="109"/>
      <c r="D2379" s="108"/>
      <c r="E2379" s="110"/>
      <c r="F2379" s="111"/>
      <c r="G2379" s="110"/>
      <c r="H2379" s="110"/>
      <c r="I2379" s="110"/>
      <c r="J2379" s="110"/>
    </row>
    <row r="2380" spans="1:10" x14ac:dyDescent="0.25">
      <c r="A2380" s="84"/>
      <c r="B2380" s="85"/>
      <c r="C2380" s="86" t="s">
        <v>1240</v>
      </c>
      <c r="D2380" s="87" t="s">
        <v>2</v>
      </c>
      <c r="E2380" s="88"/>
      <c r="F2380" s="89"/>
      <c r="G2380" s="88"/>
      <c r="H2380" s="88"/>
      <c r="I2380" s="88"/>
      <c r="J2380" s="88"/>
    </row>
    <row r="2381" spans="1:10" x14ac:dyDescent="0.25">
      <c r="A2381" s="90"/>
      <c r="B2381" s="91">
        <v>39176</v>
      </c>
      <c r="C2381" s="92" t="s">
        <v>1247</v>
      </c>
      <c r="D2381" s="91" t="s">
        <v>2</v>
      </c>
      <c r="E2381" s="124">
        <v>0.83</v>
      </c>
      <c r="F2381" s="131">
        <v>1</v>
      </c>
      <c r="G2381" s="94"/>
      <c r="H2381" s="94"/>
      <c r="I2381" s="94">
        <f>E2381*F2381</f>
        <v>0.83</v>
      </c>
      <c r="J2381" s="94">
        <f>G2381+H2381+I2381</f>
        <v>0.83</v>
      </c>
    </row>
    <row r="2382" spans="1:10" x14ac:dyDescent="0.25">
      <c r="A2382" s="90"/>
      <c r="B2382" s="91" t="s">
        <v>169</v>
      </c>
      <c r="C2382" s="92" t="s">
        <v>168</v>
      </c>
      <c r="D2382" s="91" t="s">
        <v>154</v>
      </c>
      <c r="E2382" s="124">
        <v>8.92</v>
      </c>
      <c r="F2382" s="97">
        <v>0.01</v>
      </c>
      <c r="G2382" s="94">
        <f>E2382*F2382</f>
        <v>8.9200000000000002E-2</v>
      </c>
      <c r="H2382" s="94"/>
      <c r="I2382" s="94"/>
      <c r="J2382" s="94">
        <f>G2382+H2382+I2382</f>
        <v>8.9200000000000002E-2</v>
      </c>
    </row>
    <row r="2383" spans="1:10" x14ac:dyDescent="0.25">
      <c r="A2383" s="90"/>
      <c r="B2383" s="95" t="s">
        <v>162</v>
      </c>
      <c r="C2383" s="96" t="s">
        <v>163</v>
      </c>
      <c r="D2383" s="95" t="s">
        <v>154</v>
      </c>
      <c r="E2383" s="125">
        <v>12.69</v>
      </c>
      <c r="F2383" s="97">
        <v>0.02</v>
      </c>
      <c r="G2383" s="94">
        <f>E2383*F2383</f>
        <v>0.25379999999999997</v>
      </c>
      <c r="H2383" s="94"/>
      <c r="I2383" s="94"/>
      <c r="J2383" s="94">
        <f>G2383+H2383+I2383</f>
        <v>0.25379999999999997</v>
      </c>
    </row>
    <row r="2384" spans="1:10" x14ac:dyDescent="0.25">
      <c r="A2384" s="90"/>
      <c r="B2384" s="95"/>
      <c r="C2384" s="96" t="s">
        <v>155</v>
      </c>
      <c r="D2384" s="95"/>
      <c r="E2384" s="94">
        <v>0</v>
      </c>
      <c r="F2384" s="97">
        <v>1.6535</v>
      </c>
      <c r="G2384" s="94">
        <f>SUM(G2382:G2383)*F2384</f>
        <v>0.56715049999999989</v>
      </c>
      <c r="H2384" s="94"/>
      <c r="I2384" s="94"/>
      <c r="J2384" s="94">
        <v>0</v>
      </c>
    </row>
    <row r="2385" spans="1:10" x14ac:dyDescent="0.25">
      <c r="A2385" s="90"/>
      <c r="B2385" s="95"/>
      <c r="C2385" s="96" t="s">
        <v>156</v>
      </c>
      <c r="D2385" s="95"/>
      <c r="E2385" s="94">
        <v>0</v>
      </c>
      <c r="F2385" s="97">
        <v>0.68989999999999996</v>
      </c>
      <c r="G2385" s="94">
        <v>0</v>
      </c>
      <c r="H2385" s="94"/>
      <c r="I2385" s="94"/>
      <c r="J2385" s="94">
        <v>0</v>
      </c>
    </row>
    <row r="2386" spans="1:10" x14ac:dyDescent="0.25">
      <c r="A2386" s="90"/>
      <c r="B2386" s="95"/>
      <c r="C2386" s="96" t="s">
        <v>157</v>
      </c>
      <c r="D2386" s="95"/>
      <c r="E2386" s="94"/>
      <c r="F2386" s="97"/>
      <c r="G2386" s="94">
        <f>SUM(G2381:G2385)</f>
        <v>0.91015049999999986</v>
      </c>
      <c r="H2386" s="94">
        <f>SUM(H2381:H2385)</f>
        <v>0</v>
      </c>
      <c r="I2386" s="94">
        <f>SUM(I2381:I2385)</f>
        <v>0.83</v>
      </c>
      <c r="J2386" s="94">
        <f>G2386+H2386+I2386</f>
        <v>1.7401504999999999</v>
      </c>
    </row>
    <row r="2387" spans="1:10" x14ac:dyDescent="0.25">
      <c r="A2387" s="90"/>
      <c r="B2387" s="95"/>
      <c r="C2387" s="96" t="s">
        <v>158</v>
      </c>
      <c r="D2387" s="95"/>
      <c r="E2387" s="94"/>
      <c r="F2387" s="97"/>
      <c r="G2387" s="94">
        <f>G2386*0.305</f>
        <v>0.27759590249999994</v>
      </c>
      <c r="H2387" s="94">
        <f>H2386*0.305</f>
        <v>0</v>
      </c>
      <c r="I2387" s="94">
        <f>I2386*0.305</f>
        <v>0.25314999999999999</v>
      </c>
      <c r="J2387" s="94">
        <f>G2387+H2387+I2387</f>
        <v>0.53074590249999987</v>
      </c>
    </row>
    <row r="2388" spans="1:10" x14ac:dyDescent="0.25">
      <c r="A2388" s="90"/>
      <c r="B2388" s="95"/>
      <c r="C2388" s="96" t="s">
        <v>159</v>
      </c>
      <c r="D2388" s="95"/>
      <c r="E2388" s="94"/>
      <c r="F2388" s="97"/>
      <c r="G2388" s="94">
        <f>SUM(G2386:G2387)</f>
        <v>1.1877464024999997</v>
      </c>
      <c r="H2388" s="94">
        <f>SUM(H2386:H2387)</f>
        <v>0</v>
      </c>
      <c r="I2388" s="94">
        <f>SUM(I2386:I2387)</f>
        <v>1.0831499999999998</v>
      </c>
      <c r="J2388" s="94">
        <f>G2388+H2388+I2388</f>
        <v>2.2708964024999996</v>
      </c>
    </row>
    <row r="2389" spans="1:10" x14ac:dyDescent="0.25">
      <c r="A2389" s="107"/>
      <c r="B2389" s="108"/>
      <c r="C2389" s="109"/>
      <c r="D2389" s="108"/>
      <c r="E2389" s="110"/>
      <c r="F2389" s="111"/>
      <c r="G2389" s="110"/>
      <c r="H2389" s="110"/>
      <c r="I2389" s="110"/>
      <c r="J2389" s="110"/>
    </row>
    <row r="2390" spans="1:10" x14ac:dyDescent="0.25">
      <c r="A2390" s="84"/>
      <c r="B2390" s="85"/>
      <c r="C2390" s="86" t="s">
        <v>1241</v>
      </c>
      <c r="D2390" s="87" t="s">
        <v>2</v>
      </c>
      <c r="E2390" s="88"/>
      <c r="F2390" s="89"/>
      <c r="G2390" s="88"/>
      <c r="H2390" s="88"/>
      <c r="I2390" s="88"/>
      <c r="J2390" s="88"/>
    </row>
    <row r="2391" spans="1:10" x14ac:dyDescent="0.25">
      <c r="A2391" s="90"/>
      <c r="B2391" s="91">
        <v>39177</v>
      </c>
      <c r="C2391" s="92" t="s">
        <v>363</v>
      </c>
      <c r="D2391" s="91" t="s">
        <v>2</v>
      </c>
      <c r="E2391" s="124">
        <v>1.27</v>
      </c>
      <c r="F2391" s="131">
        <v>1</v>
      </c>
      <c r="G2391" s="94"/>
      <c r="H2391" s="94"/>
      <c r="I2391" s="94">
        <f>E2391*F2391</f>
        <v>1.27</v>
      </c>
      <c r="J2391" s="94">
        <f>G2391+H2391+I2391</f>
        <v>1.27</v>
      </c>
    </row>
    <row r="2392" spans="1:10" x14ac:dyDescent="0.25">
      <c r="A2392" s="90"/>
      <c r="B2392" s="91" t="s">
        <v>169</v>
      </c>
      <c r="C2392" s="92" t="s">
        <v>168</v>
      </c>
      <c r="D2392" s="91" t="s">
        <v>154</v>
      </c>
      <c r="E2392" s="124">
        <v>8.92</v>
      </c>
      <c r="F2392" s="97">
        <v>0.01</v>
      </c>
      <c r="G2392" s="94">
        <f>E2392*F2392</f>
        <v>8.9200000000000002E-2</v>
      </c>
      <c r="H2392" s="94"/>
      <c r="I2392" s="94"/>
      <c r="J2392" s="94">
        <f>G2392+H2392+I2392</f>
        <v>8.9200000000000002E-2</v>
      </c>
    </row>
    <row r="2393" spans="1:10" x14ac:dyDescent="0.25">
      <c r="A2393" s="90"/>
      <c r="B2393" s="95" t="s">
        <v>162</v>
      </c>
      <c r="C2393" s="96" t="s">
        <v>163</v>
      </c>
      <c r="D2393" s="95" t="s">
        <v>154</v>
      </c>
      <c r="E2393" s="125">
        <v>12.69</v>
      </c>
      <c r="F2393" s="97">
        <v>0.02</v>
      </c>
      <c r="G2393" s="94">
        <f>E2393*F2393</f>
        <v>0.25379999999999997</v>
      </c>
      <c r="H2393" s="94"/>
      <c r="I2393" s="94"/>
      <c r="J2393" s="94">
        <f>G2393+H2393+I2393</f>
        <v>0.25379999999999997</v>
      </c>
    </row>
    <row r="2394" spans="1:10" x14ac:dyDescent="0.25">
      <c r="A2394" s="90"/>
      <c r="B2394" s="95"/>
      <c r="C2394" s="96" t="s">
        <v>155</v>
      </c>
      <c r="D2394" s="95"/>
      <c r="E2394" s="94">
        <v>0</v>
      </c>
      <c r="F2394" s="97">
        <v>1.6535</v>
      </c>
      <c r="G2394" s="94">
        <f>SUM(G2392:G2393)*F2394</f>
        <v>0.56715049999999989</v>
      </c>
      <c r="H2394" s="94"/>
      <c r="I2394" s="94"/>
      <c r="J2394" s="94">
        <v>0</v>
      </c>
    </row>
    <row r="2395" spans="1:10" x14ac:dyDescent="0.25">
      <c r="A2395" s="90"/>
      <c r="B2395" s="95"/>
      <c r="C2395" s="96" t="s">
        <v>156</v>
      </c>
      <c r="D2395" s="95"/>
      <c r="E2395" s="94">
        <v>0</v>
      </c>
      <c r="F2395" s="97">
        <v>0.68989999999999996</v>
      </c>
      <c r="G2395" s="94">
        <v>0</v>
      </c>
      <c r="H2395" s="94"/>
      <c r="I2395" s="94"/>
      <c r="J2395" s="94">
        <v>0</v>
      </c>
    </row>
    <row r="2396" spans="1:10" x14ac:dyDescent="0.25">
      <c r="A2396" s="90"/>
      <c r="B2396" s="95"/>
      <c r="C2396" s="96" t="s">
        <v>157</v>
      </c>
      <c r="D2396" s="95"/>
      <c r="E2396" s="94"/>
      <c r="F2396" s="97"/>
      <c r="G2396" s="94">
        <f>SUM(G2391:G2395)</f>
        <v>0.91015049999999986</v>
      </c>
      <c r="H2396" s="94">
        <f>SUM(H2391:H2395)</f>
        <v>0</v>
      </c>
      <c r="I2396" s="94">
        <f>SUM(I2391:I2395)</f>
        <v>1.27</v>
      </c>
      <c r="J2396" s="94">
        <f>G2396+H2396+I2396</f>
        <v>2.1801504999999999</v>
      </c>
    </row>
    <row r="2397" spans="1:10" x14ac:dyDescent="0.25">
      <c r="A2397" s="90"/>
      <c r="B2397" s="95"/>
      <c r="C2397" s="96" t="s">
        <v>158</v>
      </c>
      <c r="D2397" s="95"/>
      <c r="E2397" s="94"/>
      <c r="F2397" s="97"/>
      <c r="G2397" s="94">
        <f>G2396*0.305</f>
        <v>0.27759590249999994</v>
      </c>
      <c r="H2397" s="94">
        <f>H2396*0.305</f>
        <v>0</v>
      </c>
      <c r="I2397" s="94">
        <f>I2396*0.305</f>
        <v>0.38734999999999997</v>
      </c>
      <c r="J2397" s="94">
        <f>G2397+H2397+I2397</f>
        <v>0.66494590249999996</v>
      </c>
    </row>
    <row r="2398" spans="1:10" x14ac:dyDescent="0.25">
      <c r="A2398" s="90"/>
      <c r="B2398" s="95"/>
      <c r="C2398" s="96" t="s">
        <v>159</v>
      </c>
      <c r="D2398" s="95"/>
      <c r="E2398" s="94"/>
      <c r="F2398" s="97"/>
      <c r="G2398" s="94">
        <f>SUM(G2396:G2397)</f>
        <v>1.1877464024999997</v>
      </c>
      <c r="H2398" s="94">
        <f>SUM(H2396:H2397)</f>
        <v>0</v>
      </c>
      <c r="I2398" s="94">
        <f>SUM(I2396:I2397)</f>
        <v>1.6573500000000001</v>
      </c>
      <c r="J2398" s="94">
        <f>G2398+H2398+I2398</f>
        <v>2.8450964024999998</v>
      </c>
    </row>
    <row r="2399" spans="1:10" x14ac:dyDescent="0.25">
      <c r="A2399" s="107"/>
      <c r="B2399" s="108"/>
      <c r="C2399" s="109"/>
      <c r="D2399" s="108"/>
      <c r="E2399" s="110"/>
      <c r="F2399" s="111"/>
      <c r="G2399" s="110"/>
      <c r="H2399" s="110"/>
      <c r="I2399" s="110"/>
      <c r="J2399" s="110"/>
    </row>
    <row r="2400" spans="1:10" x14ac:dyDescent="0.25">
      <c r="A2400" s="84"/>
      <c r="B2400" s="85"/>
      <c r="C2400" s="86" t="s">
        <v>1242</v>
      </c>
      <c r="D2400" s="87" t="s">
        <v>2</v>
      </c>
      <c r="E2400" s="88"/>
      <c r="F2400" s="89"/>
      <c r="G2400" s="88"/>
      <c r="H2400" s="88"/>
      <c r="I2400" s="88"/>
      <c r="J2400" s="88"/>
    </row>
    <row r="2401" spans="1:10" x14ac:dyDescent="0.25">
      <c r="A2401" s="90"/>
      <c r="B2401" s="91">
        <v>39178</v>
      </c>
      <c r="C2401" s="92" t="s">
        <v>1248</v>
      </c>
      <c r="D2401" s="91" t="s">
        <v>2</v>
      </c>
      <c r="E2401" s="124">
        <v>1.4</v>
      </c>
      <c r="F2401" s="131">
        <v>1</v>
      </c>
      <c r="G2401" s="94"/>
      <c r="H2401" s="94"/>
      <c r="I2401" s="94">
        <f>E2401*F2401</f>
        <v>1.4</v>
      </c>
      <c r="J2401" s="94">
        <f>G2401+H2401+I2401</f>
        <v>1.4</v>
      </c>
    </row>
    <row r="2402" spans="1:10" x14ac:dyDescent="0.25">
      <c r="A2402" s="90"/>
      <c r="B2402" s="91" t="s">
        <v>169</v>
      </c>
      <c r="C2402" s="92" t="s">
        <v>168</v>
      </c>
      <c r="D2402" s="91" t="s">
        <v>154</v>
      </c>
      <c r="E2402" s="124">
        <v>8.92</v>
      </c>
      <c r="F2402" s="97">
        <v>0.01</v>
      </c>
      <c r="G2402" s="94">
        <f>E2402*F2402</f>
        <v>8.9200000000000002E-2</v>
      </c>
      <c r="H2402" s="94"/>
      <c r="I2402" s="94"/>
      <c r="J2402" s="94">
        <f>G2402+H2402+I2402</f>
        <v>8.9200000000000002E-2</v>
      </c>
    </row>
    <row r="2403" spans="1:10" x14ac:dyDescent="0.25">
      <c r="A2403" s="90"/>
      <c r="B2403" s="95" t="s">
        <v>162</v>
      </c>
      <c r="C2403" s="96" t="s">
        <v>163</v>
      </c>
      <c r="D2403" s="95" t="s">
        <v>154</v>
      </c>
      <c r="E2403" s="125">
        <v>12.69</v>
      </c>
      <c r="F2403" s="97">
        <v>0.02</v>
      </c>
      <c r="G2403" s="94">
        <f>E2403*F2403</f>
        <v>0.25379999999999997</v>
      </c>
      <c r="H2403" s="94"/>
      <c r="I2403" s="94"/>
      <c r="J2403" s="94">
        <f>G2403+H2403+I2403</f>
        <v>0.25379999999999997</v>
      </c>
    </row>
    <row r="2404" spans="1:10" x14ac:dyDescent="0.25">
      <c r="A2404" s="90"/>
      <c r="B2404" s="95"/>
      <c r="C2404" s="96" t="s">
        <v>155</v>
      </c>
      <c r="D2404" s="95"/>
      <c r="E2404" s="94">
        <v>0</v>
      </c>
      <c r="F2404" s="97">
        <v>1.6535</v>
      </c>
      <c r="G2404" s="94">
        <f>SUM(G2402:G2403)*F2404</f>
        <v>0.56715049999999989</v>
      </c>
      <c r="H2404" s="94"/>
      <c r="I2404" s="94"/>
      <c r="J2404" s="94">
        <v>0</v>
      </c>
    </row>
    <row r="2405" spans="1:10" x14ac:dyDescent="0.25">
      <c r="A2405" s="90"/>
      <c r="B2405" s="95"/>
      <c r="C2405" s="96" t="s">
        <v>156</v>
      </c>
      <c r="D2405" s="95"/>
      <c r="E2405" s="94">
        <v>0</v>
      </c>
      <c r="F2405" s="97">
        <v>0.68989999999999996</v>
      </c>
      <c r="G2405" s="94">
        <v>0</v>
      </c>
      <c r="H2405" s="94"/>
      <c r="I2405" s="94"/>
      <c r="J2405" s="94">
        <v>0</v>
      </c>
    </row>
    <row r="2406" spans="1:10" x14ac:dyDescent="0.25">
      <c r="A2406" s="90"/>
      <c r="B2406" s="95"/>
      <c r="C2406" s="96" t="s">
        <v>157</v>
      </c>
      <c r="D2406" s="95"/>
      <c r="E2406" s="94"/>
      <c r="F2406" s="97"/>
      <c r="G2406" s="94">
        <f>SUM(G2401:G2405)</f>
        <v>0.91015049999999986</v>
      </c>
      <c r="H2406" s="94">
        <f>SUM(H2401:H2405)</f>
        <v>0</v>
      </c>
      <c r="I2406" s="94">
        <f>SUM(I2401:I2405)</f>
        <v>1.4</v>
      </c>
      <c r="J2406" s="94">
        <f>G2406+H2406+I2406</f>
        <v>2.3101504999999998</v>
      </c>
    </row>
    <row r="2407" spans="1:10" x14ac:dyDescent="0.25">
      <c r="A2407" s="90"/>
      <c r="B2407" s="95"/>
      <c r="C2407" s="96" t="s">
        <v>158</v>
      </c>
      <c r="D2407" s="95"/>
      <c r="E2407" s="94"/>
      <c r="F2407" s="97"/>
      <c r="G2407" s="94">
        <f>G2406*0.305</f>
        <v>0.27759590249999994</v>
      </c>
      <c r="H2407" s="94">
        <f>H2406*0.305</f>
        <v>0</v>
      </c>
      <c r="I2407" s="94">
        <f>I2406*0.305</f>
        <v>0.42699999999999999</v>
      </c>
      <c r="J2407" s="94">
        <f>G2407+H2407+I2407</f>
        <v>0.70459590249999993</v>
      </c>
    </row>
    <row r="2408" spans="1:10" x14ac:dyDescent="0.25">
      <c r="A2408" s="90"/>
      <c r="B2408" s="95"/>
      <c r="C2408" s="96" t="s">
        <v>159</v>
      </c>
      <c r="D2408" s="95"/>
      <c r="E2408" s="94"/>
      <c r="F2408" s="97"/>
      <c r="G2408" s="94">
        <f>SUM(G2406:G2407)</f>
        <v>1.1877464024999997</v>
      </c>
      <c r="H2408" s="94">
        <f>SUM(H2406:H2407)</f>
        <v>0</v>
      </c>
      <c r="I2408" s="94">
        <f>SUM(I2406:I2407)</f>
        <v>1.827</v>
      </c>
      <c r="J2408" s="94">
        <f>G2408+H2408+I2408</f>
        <v>3.0147464024999997</v>
      </c>
    </row>
    <row r="2409" spans="1:10" x14ac:dyDescent="0.25">
      <c r="A2409" s="107"/>
      <c r="B2409" s="108"/>
      <c r="C2409" s="109"/>
      <c r="D2409" s="108"/>
      <c r="E2409" s="110"/>
      <c r="F2409" s="111"/>
      <c r="G2409" s="110"/>
      <c r="H2409" s="110"/>
      <c r="I2409" s="110"/>
      <c r="J2409" s="110"/>
    </row>
    <row r="2410" spans="1:10" x14ac:dyDescent="0.25">
      <c r="A2410" s="84"/>
      <c r="B2410" s="85"/>
      <c r="C2410" s="86" t="s">
        <v>1243</v>
      </c>
      <c r="D2410" s="87" t="s">
        <v>2</v>
      </c>
      <c r="E2410" s="88"/>
      <c r="F2410" s="89"/>
      <c r="G2410" s="88"/>
      <c r="H2410" s="88"/>
      <c r="I2410" s="88"/>
      <c r="J2410" s="88"/>
    </row>
    <row r="2411" spans="1:10" x14ac:dyDescent="0.25">
      <c r="A2411" s="90"/>
      <c r="B2411" s="91">
        <v>39179</v>
      </c>
      <c r="C2411" s="92" t="s">
        <v>1249</v>
      </c>
      <c r="D2411" s="91" t="s">
        <v>2</v>
      </c>
      <c r="E2411" s="124">
        <v>3.38</v>
      </c>
      <c r="F2411" s="131">
        <v>1</v>
      </c>
      <c r="G2411" s="94"/>
      <c r="H2411" s="94"/>
      <c r="I2411" s="94">
        <f>E2411*F2411</f>
        <v>3.38</v>
      </c>
      <c r="J2411" s="94">
        <f>G2411+H2411+I2411</f>
        <v>3.38</v>
      </c>
    </row>
    <row r="2412" spans="1:10" x14ac:dyDescent="0.25">
      <c r="A2412" s="90"/>
      <c r="B2412" s="91" t="s">
        <v>169</v>
      </c>
      <c r="C2412" s="92" t="s">
        <v>168</v>
      </c>
      <c r="D2412" s="91" t="s">
        <v>154</v>
      </c>
      <c r="E2412" s="124">
        <v>8.92</v>
      </c>
      <c r="F2412" s="97">
        <v>0.01</v>
      </c>
      <c r="G2412" s="94">
        <f>E2412*F2412</f>
        <v>8.9200000000000002E-2</v>
      </c>
      <c r="H2412" s="94"/>
      <c r="I2412" s="94"/>
      <c r="J2412" s="94">
        <f>G2412+H2412+I2412</f>
        <v>8.9200000000000002E-2</v>
      </c>
    </row>
    <row r="2413" spans="1:10" x14ac:dyDescent="0.25">
      <c r="A2413" s="90"/>
      <c r="B2413" s="95" t="s">
        <v>162</v>
      </c>
      <c r="C2413" s="96" t="s">
        <v>163</v>
      </c>
      <c r="D2413" s="95" t="s">
        <v>154</v>
      </c>
      <c r="E2413" s="125">
        <v>12.69</v>
      </c>
      <c r="F2413" s="97">
        <v>0.02</v>
      </c>
      <c r="G2413" s="94">
        <f>E2413*F2413</f>
        <v>0.25379999999999997</v>
      </c>
      <c r="H2413" s="94"/>
      <c r="I2413" s="94"/>
      <c r="J2413" s="94">
        <f>G2413+H2413+I2413</f>
        <v>0.25379999999999997</v>
      </c>
    </row>
    <row r="2414" spans="1:10" x14ac:dyDescent="0.25">
      <c r="A2414" s="90"/>
      <c r="B2414" s="95"/>
      <c r="C2414" s="96" t="s">
        <v>155</v>
      </c>
      <c r="D2414" s="95"/>
      <c r="E2414" s="94">
        <v>0</v>
      </c>
      <c r="F2414" s="97">
        <v>1.6535</v>
      </c>
      <c r="G2414" s="94">
        <f>SUM(G2412:G2413)*F2414</f>
        <v>0.56715049999999989</v>
      </c>
      <c r="H2414" s="94"/>
      <c r="I2414" s="94"/>
      <c r="J2414" s="94">
        <v>0</v>
      </c>
    </row>
    <row r="2415" spans="1:10" x14ac:dyDescent="0.25">
      <c r="A2415" s="90"/>
      <c r="B2415" s="95"/>
      <c r="C2415" s="96" t="s">
        <v>156</v>
      </c>
      <c r="D2415" s="95"/>
      <c r="E2415" s="94">
        <v>0</v>
      </c>
      <c r="F2415" s="97">
        <v>0.68989999999999996</v>
      </c>
      <c r="G2415" s="94">
        <v>0</v>
      </c>
      <c r="H2415" s="94"/>
      <c r="I2415" s="94"/>
      <c r="J2415" s="94">
        <v>0</v>
      </c>
    </row>
    <row r="2416" spans="1:10" x14ac:dyDescent="0.25">
      <c r="A2416" s="90"/>
      <c r="B2416" s="95"/>
      <c r="C2416" s="96" t="s">
        <v>157</v>
      </c>
      <c r="D2416" s="95"/>
      <c r="E2416" s="94"/>
      <c r="F2416" s="97"/>
      <c r="G2416" s="94">
        <f>SUM(G2411:G2415)</f>
        <v>0.91015049999999986</v>
      </c>
      <c r="H2416" s="94">
        <f>SUM(H2411:H2415)</f>
        <v>0</v>
      </c>
      <c r="I2416" s="94">
        <f>SUM(I2411:I2415)</f>
        <v>3.38</v>
      </c>
      <c r="J2416" s="94">
        <f>G2416+H2416+I2416</f>
        <v>4.2901504999999993</v>
      </c>
    </row>
    <row r="2417" spans="1:10" x14ac:dyDescent="0.25">
      <c r="A2417" s="90"/>
      <c r="B2417" s="95"/>
      <c r="C2417" s="96" t="s">
        <v>158</v>
      </c>
      <c r="D2417" s="95"/>
      <c r="E2417" s="94"/>
      <c r="F2417" s="97"/>
      <c r="G2417" s="94">
        <f>G2416*0.305</f>
        <v>0.27759590249999994</v>
      </c>
      <c r="H2417" s="94">
        <f>H2416*0.305</f>
        <v>0</v>
      </c>
      <c r="I2417" s="94">
        <f>I2416*0.305</f>
        <v>1.0308999999999999</v>
      </c>
      <c r="J2417" s="94">
        <f>G2417+H2417+I2417</f>
        <v>1.3084959024999998</v>
      </c>
    </row>
    <row r="2418" spans="1:10" x14ac:dyDescent="0.25">
      <c r="A2418" s="90"/>
      <c r="B2418" s="95"/>
      <c r="C2418" s="96" t="s">
        <v>159</v>
      </c>
      <c r="D2418" s="95"/>
      <c r="E2418" s="94"/>
      <c r="F2418" s="97"/>
      <c r="G2418" s="94">
        <f>SUM(G2416:G2417)</f>
        <v>1.1877464024999997</v>
      </c>
      <c r="H2418" s="94">
        <f>SUM(H2416:H2417)</f>
        <v>0</v>
      </c>
      <c r="I2418" s="94">
        <f>SUM(I2416:I2417)</f>
        <v>4.4108999999999998</v>
      </c>
      <c r="J2418" s="94">
        <f>G2418+H2418+I2418</f>
        <v>5.5986464025</v>
      </c>
    </row>
    <row r="2419" spans="1:10" x14ac:dyDescent="0.25">
      <c r="A2419" s="107"/>
      <c r="B2419" s="108"/>
      <c r="C2419" s="109"/>
      <c r="D2419" s="108"/>
      <c r="E2419" s="110"/>
      <c r="F2419" s="111"/>
      <c r="G2419" s="110"/>
      <c r="H2419" s="110"/>
      <c r="I2419" s="110"/>
      <c r="J2419" s="110"/>
    </row>
    <row r="2420" spans="1:10" x14ac:dyDescent="0.25">
      <c r="A2420" s="84"/>
      <c r="B2420" s="85"/>
      <c r="C2420" s="86" t="s">
        <v>1244</v>
      </c>
      <c r="D2420" s="87" t="s">
        <v>2</v>
      </c>
      <c r="E2420" s="88"/>
      <c r="F2420" s="89"/>
      <c r="G2420" s="88"/>
      <c r="H2420" s="88"/>
      <c r="I2420" s="88"/>
      <c r="J2420" s="88"/>
    </row>
    <row r="2421" spans="1:10" x14ac:dyDescent="0.25">
      <c r="A2421" s="90"/>
      <c r="B2421" s="91">
        <v>39180</v>
      </c>
      <c r="C2421" s="92" t="s">
        <v>1250</v>
      </c>
      <c r="D2421" s="91" t="s">
        <v>2</v>
      </c>
      <c r="E2421" s="124">
        <v>3.82</v>
      </c>
      <c r="F2421" s="131">
        <v>1</v>
      </c>
      <c r="G2421" s="94"/>
      <c r="H2421" s="94"/>
      <c r="I2421" s="94">
        <f>E2421*F2421</f>
        <v>3.82</v>
      </c>
      <c r="J2421" s="94">
        <f>G2421+H2421+I2421</f>
        <v>3.82</v>
      </c>
    </row>
    <row r="2422" spans="1:10" x14ac:dyDescent="0.25">
      <c r="A2422" s="90"/>
      <c r="B2422" s="91" t="s">
        <v>169</v>
      </c>
      <c r="C2422" s="92" t="s">
        <v>168</v>
      </c>
      <c r="D2422" s="91" t="s">
        <v>154</v>
      </c>
      <c r="E2422" s="124">
        <v>8.92</v>
      </c>
      <c r="F2422" s="97">
        <v>0.01</v>
      </c>
      <c r="G2422" s="94">
        <f>E2422*F2422</f>
        <v>8.9200000000000002E-2</v>
      </c>
      <c r="H2422" s="94"/>
      <c r="I2422" s="94"/>
      <c r="J2422" s="94">
        <f>G2422+H2422+I2422</f>
        <v>8.9200000000000002E-2</v>
      </c>
    </row>
    <row r="2423" spans="1:10" x14ac:dyDescent="0.25">
      <c r="A2423" s="90"/>
      <c r="B2423" s="95" t="s">
        <v>162</v>
      </c>
      <c r="C2423" s="96" t="s">
        <v>163</v>
      </c>
      <c r="D2423" s="95" t="s">
        <v>154</v>
      </c>
      <c r="E2423" s="125">
        <v>12.69</v>
      </c>
      <c r="F2423" s="97">
        <v>0.02</v>
      </c>
      <c r="G2423" s="94">
        <f>E2423*F2423</f>
        <v>0.25379999999999997</v>
      </c>
      <c r="H2423" s="94"/>
      <c r="I2423" s="94"/>
      <c r="J2423" s="94">
        <f>G2423+H2423+I2423</f>
        <v>0.25379999999999997</v>
      </c>
    </row>
    <row r="2424" spans="1:10" x14ac:dyDescent="0.25">
      <c r="A2424" s="90"/>
      <c r="B2424" s="95"/>
      <c r="C2424" s="96" t="s">
        <v>155</v>
      </c>
      <c r="D2424" s="95"/>
      <c r="E2424" s="94">
        <v>0</v>
      </c>
      <c r="F2424" s="97">
        <v>1.6535</v>
      </c>
      <c r="G2424" s="94">
        <f>SUM(G2422:G2423)*F2424</f>
        <v>0.56715049999999989</v>
      </c>
      <c r="H2424" s="94"/>
      <c r="I2424" s="94"/>
      <c r="J2424" s="94">
        <v>0</v>
      </c>
    </row>
    <row r="2425" spans="1:10" x14ac:dyDescent="0.25">
      <c r="A2425" s="90"/>
      <c r="B2425" s="95"/>
      <c r="C2425" s="96" t="s">
        <v>156</v>
      </c>
      <c r="D2425" s="95"/>
      <c r="E2425" s="94">
        <v>0</v>
      </c>
      <c r="F2425" s="97">
        <v>0.68989999999999996</v>
      </c>
      <c r="G2425" s="94">
        <v>0</v>
      </c>
      <c r="H2425" s="94"/>
      <c r="I2425" s="94"/>
      <c r="J2425" s="94">
        <v>0</v>
      </c>
    </row>
    <row r="2426" spans="1:10" x14ac:dyDescent="0.25">
      <c r="A2426" s="90"/>
      <c r="B2426" s="95"/>
      <c r="C2426" s="96" t="s">
        <v>157</v>
      </c>
      <c r="D2426" s="95"/>
      <c r="E2426" s="94"/>
      <c r="F2426" s="97"/>
      <c r="G2426" s="94">
        <f>SUM(G2421:G2425)</f>
        <v>0.91015049999999986</v>
      </c>
      <c r="H2426" s="94">
        <f>SUM(H2421:H2425)</f>
        <v>0</v>
      </c>
      <c r="I2426" s="94">
        <f>SUM(I2421:I2425)</f>
        <v>3.82</v>
      </c>
      <c r="J2426" s="94">
        <f>G2426+H2426+I2426</f>
        <v>4.7301504999999997</v>
      </c>
    </row>
    <row r="2427" spans="1:10" x14ac:dyDescent="0.25">
      <c r="A2427" s="90"/>
      <c r="B2427" s="95"/>
      <c r="C2427" s="96" t="s">
        <v>158</v>
      </c>
      <c r="D2427" s="95"/>
      <c r="E2427" s="94"/>
      <c r="F2427" s="97"/>
      <c r="G2427" s="94">
        <f>G2426*0.305</f>
        <v>0.27759590249999994</v>
      </c>
      <c r="H2427" s="94">
        <f>H2426*0.305</f>
        <v>0</v>
      </c>
      <c r="I2427" s="94">
        <f>I2426*0.305</f>
        <v>1.1651</v>
      </c>
      <c r="J2427" s="94">
        <f>G2427+H2427+I2427</f>
        <v>1.4426959024999999</v>
      </c>
    </row>
    <row r="2428" spans="1:10" x14ac:dyDescent="0.25">
      <c r="A2428" s="90"/>
      <c r="B2428" s="95"/>
      <c r="C2428" s="96" t="s">
        <v>159</v>
      </c>
      <c r="D2428" s="95"/>
      <c r="E2428" s="94"/>
      <c r="F2428" s="97"/>
      <c r="G2428" s="94">
        <f>SUM(G2426:G2427)</f>
        <v>1.1877464024999997</v>
      </c>
      <c r="H2428" s="94">
        <f>SUM(H2426:H2427)</f>
        <v>0</v>
      </c>
      <c r="I2428" s="94">
        <f>SUM(I2426:I2427)</f>
        <v>4.9851000000000001</v>
      </c>
      <c r="J2428" s="94">
        <f>G2428+H2428+I2428</f>
        <v>6.1728464024999994</v>
      </c>
    </row>
    <row r="2429" spans="1:10" x14ac:dyDescent="0.25">
      <c r="A2429" s="107"/>
      <c r="B2429" s="108"/>
      <c r="C2429" s="109"/>
      <c r="D2429" s="108"/>
      <c r="E2429" s="110"/>
      <c r="F2429" s="111"/>
      <c r="G2429" s="110"/>
      <c r="H2429" s="110"/>
      <c r="I2429" s="110"/>
      <c r="J2429" s="110"/>
    </row>
    <row r="2430" spans="1:10" x14ac:dyDescent="0.25">
      <c r="A2430" s="84"/>
      <c r="B2430" s="85"/>
      <c r="C2430" s="86" t="s">
        <v>1245</v>
      </c>
      <c r="D2430" s="87" t="s">
        <v>2</v>
      </c>
      <c r="E2430" s="88"/>
      <c r="F2430" s="89"/>
      <c r="G2430" s="88"/>
      <c r="H2430" s="88"/>
      <c r="I2430" s="88"/>
      <c r="J2430" s="88"/>
    </row>
    <row r="2431" spans="1:10" x14ac:dyDescent="0.25">
      <c r="A2431" s="90"/>
      <c r="B2431" s="91">
        <v>39181</v>
      </c>
      <c r="C2431" s="92" t="s">
        <v>1251</v>
      </c>
      <c r="D2431" s="91" t="s">
        <v>2</v>
      </c>
      <c r="E2431" s="124">
        <v>5.12</v>
      </c>
      <c r="F2431" s="131">
        <v>1</v>
      </c>
      <c r="G2431" s="94"/>
      <c r="H2431" s="94"/>
      <c r="I2431" s="94">
        <f>E2431*F2431</f>
        <v>5.12</v>
      </c>
      <c r="J2431" s="94">
        <f>G2431+H2431+I2431</f>
        <v>5.12</v>
      </c>
    </row>
    <row r="2432" spans="1:10" x14ac:dyDescent="0.25">
      <c r="A2432" s="90"/>
      <c r="B2432" s="91" t="s">
        <v>169</v>
      </c>
      <c r="C2432" s="92" t="s">
        <v>168</v>
      </c>
      <c r="D2432" s="91" t="s">
        <v>154</v>
      </c>
      <c r="E2432" s="124">
        <v>8.92</v>
      </c>
      <c r="F2432" s="97">
        <v>0.01</v>
      </c>
      <c r="G2432" s="94">
        <f>E2432*F2432</f>
        <v>8.9200000000000002E-2</v>
      </c>
      <c r="H2432" s="94"/>
      <c r="I2432" s="94"/>
      <c r="J2432" s="94">
        <f>G2432+H2432+I2432</f>
        <v>8.9200000000000002E-2</v>
      </c>
    </row>
    <row r="2433" spans="1:10" x14ac:dyDescent="0.25">
      <c r="A2433" s="90"/>
      <c r="B2433" s="95" t="s">
        <v>162</v>
      </c>
      <c r="C2433" s="96" t="s">
        <v>163</v>
      </c>
      <c r="D2433" s="95" t="s">
        <v>154</v>
      </c>
      <c r="E2433" s="125">
        <v>12.69</v>
      </c>
      <c r="F2433" s="97">
        <v>0.02</v>
      </c>
      <c r="G2433" s="94">
        <f>E2433*F2433</f>
        <v>0.25379999999999997</v>
      </c>
      <c r="H2433" s="94"/>
      <c r="I2433" s="94"/>
      <c r="J2433" s="94">
        <f>G2433+H2433+I2433</f>
        <v>0.25379999999999997</v>
      </c>
    </row>
    <row r="2434" spans="1:10" x14ac:dyDescent="0.25">
      <c r="A2434" s="90"/>
      <c r="B2434" s="95"/>
      <c r="C2434" s="96" t="s">
        <v>155</v>
      </c>
      <c r="D2434" s="95"/>
      <c r="E2434" s="94">
        <v>0</v>
      </c>
      <c r="F2434" s="97">
        <v>1.6535</v>
      </c>
      <c r="G2434" s="94">
        <f>SUM(G2432:G2433)*F2434</f>
        <v>0.56715049999999989</v>
      </c>
      <c r="H2434" s="94"/>
      <c r="I2434" s="94"/>
      <c r="J2434" s="94">
        <v>0</v>
      </c>
    </row>
    <row r="2435" spans="1:10" x14ac:dyDescent="0.25">
      <c r="A2435" s="90"/>
      <c r="B2435" s="95"/>
      <c r="C2435" s="96" t="s">
        <v>156</v>
      </c>
      <c r="D2435" s="95"/>
      <c r="E2435" s="94">
        <v>0</v>
      </c>
      <c r="F2435" s="97">
        <v>0.68989999999999996</v>
      </c>
      <c r="G2435" s="94">
        <v>0</v>
      </c>
      <c r="H2435" s="94"/>
      <c r="I2435" s="94"/>
      <c r="J2435" s="94">
        <v>0</v>
      </c>
    </row>
    <row r="2436" spans="1:10" x14ac:dyDescent="0.25">
      <c r="A2436" s="90"/>
      <c r="B2436" s="95"/>
      <c r="C2436" s="96" t="s">
        <v>157</v>
      </c>
      <c r="D2436" s="95"/>
      <c r="E2436" s="94"/>
      <c r="F2436" s="97"/>
      <c r="G2436" s="94">
        <f>SUM(G2431:G2435)</f>
        <v>0.91015049999999986</v>
      </c>
      <c r="H2436" s="94">
        <f>SUM(H2431:H2435)</f>
        <v>0</v>
      </c>
      <c r="I2436" s="94">
        <f>SUM(I2431:I2435)</f>
        <v>5.12</v>
      </c>
      <c r="J2436" s="94">
        <f>G2436+H2436+I2436</f>
        <v>6.0301504999999995</v>
      </c>
    </row>
    <row r="2437" spans="1:10" x14ac:dyDescent="0.25">
      <c r="A2437" s="90"/>
      <c r="B2437" s="95"/>
      <c r="C2437" s="96" t="s">
        <v>158</v>
      </c>
      <c r="D2437" s="95"/>
      <c r="E2437" s="94"/>
      <c r="F2437" s="97"/>
      <c r="G2437" s="94">
        <f>G2436*0.305</f>
        <v>0.27759590249999994</v>
      </c>
      <c r="H2437" s="94">
        <f>H2436*0.305</f>
        <v>0</v>
      </c>
      <c r="I2437" s="94">
        <f>I2436*0.305</f>
        <v>1.5616000000000001</v>
      </c>
      <c r="J2437" s="94">
        <f>G2437+H2437+I2437</f>
        <v>1.8391959025</v>
      </c>
    </row>
    <row r="2438" spans="1:10" x14ac:dyDescent="0.25">
      <c r="A2438" s="90"/>
      <c r="B2438" s="95"/>
      <c r="C2438" s="96" t="s">
        <v>159</v>
      </c>
      <c r="D2438" s="95"/>
      <c r="E2438" s="94"/>
      <c r="F2438" s="97"/>
      <c r="G2438" s="94">
        <f>SUM(G2436:G2437)</f>
        <v>1.1877464024999997</v>
      </c>
      <c r="H2438" s="94">
        <f>SUM(H2436:H2437)</f>
        <v>0</v>
      </c>
      <c r="I2438" s="94">
        <f>SUM(I2436:I2437)</f>
        <v>6.6816000000000004</v>
      </c>
      <c r="J2438" s="94">
        <f>G2438+H2438+I2438</f>
        <v>7.8693464024999997</v>
      </c>
    </row>
    <row r="2439" spans="1:10" x14ac:dyDescent="0.25">
      <c r="A2439" s="107"/>
      <c r="B2439" s="108"/>
      <c r="C2439" s="109"/>
      <c r="D2439" s="108"/>
      <c r="E2439" s="110"/>
      <c r="F2439" s="111"/>
      <c r="G2439" s="110"/>
      <c r="H2439" s="110"/>
      <c r="I2439" s="110"/>
      <c r="J2439" s="110"/>
    </row>
    <row r="2440" spans="1:10" x14ac:dyDescent="0.25">
      <c r="A2440" s="84"/>
      <c r="B2440" s="85"/>
      <c r="C2440" s="86" t="s">
        <v>1246</v>
      </c>
      <c r="D2440" s="87" t="s">
        <v>2</v>
      </c>
      <c r="E2440" s="88"/>
      <c r="F2440" s="89"/>
      <c r="G2440" s="88"/>
      <c r="H2440" s="88"/>
      <c r="I2440" s="88"/>
      <c r="J2440" s="88"/>
    </row>
    <row r="2441" spans="1:10" x14ac:dyDescent="0.25">
      <c r="A2441" s="90"/>
      <c r="B2441" s="91">
        <v>39182</v>
      </c>
      <c r="C2441" s="92" t="s">
        <v>1252</v>
      </c>
      <c r="D2441" s="91" t="s">
        <v>2</v>
      </c>
      <c r="E2441" s="124">
        <v>7.21</v>
      </c>
      <c r="F2441" s="131">
        <v>1</v>
      </c>
      <c r="G2441" s="94"/>
      <c r="H2441" s="94"/>
      <c r="I2441" s="94">
        <f>E2441*F2441</f>
        <v>7.21</v>
      </c>
      <c r="J2441" s="94">
        <f>G2441+H2441+I2441</f>
        <v>7.21</v>
      </c>
    </row>
    <row r="2442" spans="1:10" x14ac:dyDescent="0.25">
      <c r="A2442" s="90"/>
      <c r="B2442" s="91" t="s">
        <v>169</v>
      </c>
      <c r="C2442" s="92" t="s">
        <v>168</v>
      </c>
      <c r="D2442" s="91" t="s">
        <v>154</v>
      </c>
      <c r="E2442" s="124">
        <v>8.92</v>
      </c>
      <c r="F2442" s="97">
        <v>0.01</v>
      </c>
      <c r="G2442" s="94">
        <f>E2442*F2442</f>
        <v>8.9200000000000002E-2</v>
      </c>
      <c r="H2442" s="94"/>
      <c r="I2442" s="94"/>
      <c r="J2442" s="94">
        <f>G2442+H2442+I2442</f>
        <v>8.9200000000000002E-2</v>
      </c>
    </row>
    <row r="2443" spans="1:10" x14ac:dyDescent="0.25">
      <c r="A2443" s="90"/>
      <c r="B2443" s="95" t="s">
        <v>162</v>
      </c>
      <c r="C2443" s="96" t="s">
        <v>163</v>
      </c>
      <c r="D2443" s="95" t="s">
        <v>154</v>
      </c>
      <c r="E2443" s="125">
        <v>12.69</v>
      </c>
      <c r="F2443" s="97">
        <v>0.02</v>
      </c>
      <c r="G2443" s="94">
        <f>E2443*F2443</f>
        <v>0.25379999999999997</v>
      </c>
      <c r="H2443" s="94"/>
      <c r="I2443" s="94"/>
      <c r="J2443" s="94">
        <f>G2443+H2443+I2443</f>
        <v>0.25379999999999997</v>
      </c>
    </row>
    <row r="2444" spans="1:10" x14ac:dyDescent="0.25">
      <c r="A2444" s="90"/>
      <c r="B2444" s="95"/>
      <c r="C2444" s="96" t="s">
        <v>155</v>
      </c>
      <c r="D2444" s="95"/>
      <c r="E2444" s="94">
        <v>0</v>
      </c>
      <c r="F2444" s="97">
        <v>1.6535</v>
      </c>
      <c r="G2444" s="94">
        <f>SUM(G2442:G2443)*F2444</f>
        <v>0.56715049999999989</v>
      </c>
      <c r="H2444" s="94"/>
      <c r="I2444" s="94"/>
      <c r="J2444" s="94">
        <v>0</v>
      </c>
    </row>
    <row r="2445" spans="1:10" x14ac:dyDescent="0.25">
      <c r="A2445" s="90"/>
      <c r="B2445" s="95"/>
      <c r="C2445" s="96" t="s">
        <v>156</v>
      </c>
      <c r="D2445" s="95"/>
      <c r="E2445" s="94">
        <v>0</v>
      </c>
      <c r="F2445" s="97">
        <v>0.68989999999999996</v>
      </c>
      <c r="G2445" s="94">
        <v>0</v>
      </c>
      <c r="H2445" s="94"/>
      <c r="I2445" s="94"/>
      <c r="J2445" s="94">
        <v>0</v>
      </c>
    </row>
    <row r="2446" spans="1:10" x14ac:dyDescent="0.25">
      <c r="A2446" s="90"/>
      <c r="B2446" s="95"/>
      <c r="C2446" s="96" t="s">
        <v>157</v>
      </c>
      <c r="D2446" s="95"/>
      <c r="E2446" s="94"/>
      <c r="F2446" s="97"/>
      <c r="G2446" s="94">
        <f>SUM(G2441:G2445)</f>
        <v>0.91015049999999986</v>
      </c>
      <c r="H2446" s="94">
        <f>SUM(H2441:H2445)</f>
        <v>0</v>
      </c>
      <c r="I2446" s="94">
        <f>SUM(I2441:I2445)</f>
        <v>7.21</v>
      </c>
      <c r="J2446" s="94">
        <f>G2446+H2446+I2446</f>
        <v>8.1201504999999994</v>
      </c>
    </row>
    <row r="2447" spans="1:10" x14ac:dyDescent="0.25">
      <c r="A2447" s="90"/>
      <c r="B2447" s="95"/>
      <c r="C2447" s="96" t="s">
        <v>158</v>
      </c>
      <c r="D2447" s="95"/>
      <c r="E2447" s="94"/>
      <c r="F2447" s="97"/>
      <c r="G2447" s="94">
        <f>G2446*0.305</f>
        <v>0.27759590249999994</v>
      </c>
      <c r="H2447" s="94">
        <f>H2446*0.305</f>
        <v>0</v>
      </c>
      <c r="I2447" s="94">
        <f>I2446*0.305</f>
        <v>2.1990499999999997</v>
      </c>
      <c r="J2447" s="94">
        <f>G2447+H2447+I2447</f>
        <v>2.4766459024999996</v>
      </c>
    </row>
    <row r="2448" spans="1:10" x14ac:dyDescent="0.25">
      <c r="A2448" s="90"/>
      <c r="B2448" s="95"/>
      <c r="C2448" s="96" t="s">
        <v>159</v>
      </c>
      <c r="D2448" s="95"/>
      <c r="E2448" s="94"/>
      <c r="F2448" s="97"/>
      <c r="G2448" s="94">
        <f>SUM(G2446:G2447)</f>
        <v>1.1877464024999997</v>
      </c>
      <c r="H2448" s="94">
        <f>SUM(H2446:H2447)</f>
        <v>0</v>
      </c>
      <c r="I2448" s="94">
        <f>SUM(I2446:I2447)</f>
        <v>9.4090500000000006</v>
      </c>
      <c r="J2448" s="94">
        <f>G2448+H2448+I2448</f>
        <v>10.596796402500001</v>
      </c>
    </row>
    <row r="2449" spans="1:10" x14ac:dyDescent="0.25">
      <c r="A2449" s="107"/>
      <c r="B2449" s="108"/>
      <c r="C2449" s="109"/>
      <c r="D2449" s="108"/>
      <c r="E2449" s="110"/>
      <c r="F2449" s="111"/>
      <c r="G2449" s="110"/>
      <c r="H2449" s="110"/>
      <c r="I2449" s="110"/>
      <c r="J2449" s="110"/>
    </row>
    <row r="2450" spans="1:10" x14ac:dyDescent="0.25">
      <c r="A2450" s="84"/>
      <c r="B2450" s="85"/>
      <c r="C2450" s="86" t="s">
        <v>1253</v>
      </c>
      <c r="D2450" s="87" t="s">
        <v>178</v>
      </c>
      <c r="E2450" s="88"/>
      <c r="F2450" s="89"/>
      <c r="G2450" s="88"/>
      <c r="H2450" s="88"/>
      <c r="I2450" s="88"/>
      <c r="J2450" s="88"/>
    </row>
    <row r="2451" spans="1:10" ht="31.5" x14ac:dyDescent="0.25">
      <c r="A2451" s="90"/>
      <c r="B2451" s="91">
        <v>2632</v>
      </c>
      <c r="C2451" s="92" t="s">
        <v>1257</v>
      </c>
      <c r="D2451" s="91" t="s">
        <v>178</v>
      </c>
      <c r="E2451" s="124">
        <v>17.07</v>
      </c>
      <c r="F2451" s="131" t="s">
        <v>196</v>
      </c>
      <c r="G2451" s="94"/>
      <c r="H2451" s="94">
        <f t="shared" ref="H2451" si="123">E2451*F2451</f>
        <v>17.07</v>
      </c>
      <c r="I2451" s="94"/>
      <c r="J2451" s="94">
        <f t="shared" ref="J2451" si="124">G2451+H2451+I2451</f>
        <v>17.07</v>
      </c>
    </row>
    <row r="2452" spans="1:10" x14ac:dyDescent="0.25">
      <c r="A2452" s="90"/>
      <c r="B2452" s="91" t="s">
        <v>169</v>
      </c>
      <c r="C2452" s="92" t="s">
        <v>168</v>
      </c>
      <c r="D2452" s="91" t="s">
        <v>154</v>
      </c>
      <c r="E2452" s="124">
        <v>8.92</v>
      </c>
      <c r="F2452" s="97">
        <v>0.2</v>
      </c>
      <c r="G2452" s="94">
        <f>E2452*F2452</f>
        <v>1.784</v>
      </c>
      <c r="H2452" s="94"/>
      <c r="I2452" s="94"/>
      <c r="J2452" s="94">
        <f>G2452+H2452+I2452</f>
        <v>1.784</v>
      </c>
    </row>
    <row r="2453" spans="1:10" x14ac:dyDescent="0.25">
      <c r="A2453" s="90"/>
      <c r="B2453" s="95" t="s">
        <v>162</v>
      </c>
      <c r="C2453" s="96" t="s">
        <v>163</v>
      </c>
      <c r="D2453" s="95" t="s">
        <v>154</v>
      </c>
      <c r="E2453" s="125">
        <v>12.69</v>
      </c>
      <c r="F2453" s="97">
        <v>0.4</v>
      </c>
      <c r="G2453" s="94">
        <f>E2453*F2453</f>
        <v>5.0760000000000005</v>
      </c>
      <c r="H2453" s="94"/>
      <c r="I2453" s="94"/>
      <c r="J2453" s="94">
        <f>G2453+H2453+I2453</f>
        <v>5.0760000000000005</v>
      </c>
    </row>
    <row r="2454" spans="1:10" x14ac:dyDescent="0.25">
      <c r="A2454" s="90"/>
      <c r="B2454" s="95"/>
      <c r="C2454" s="96" t="s">
        <v>155</v>
      </c>
      <c r="D2454" s="95"/>
      <c r="E2454" s="94">
        <v>0</v>
      </c>
      <c r="F2454" s="97">
        <v>1.6535</v>
      </c>
      <c r="G2454" s="94">
        <f>SUM(G2452:G2453)*F2454</f>
        <v>11.34301</v>
      </c>
      <c r="H2454" s="94"/>
      <c r="I2454" s="94"/>
      <c r="J2454" s="94">
        <v>0</v>
      </c>
    </row>
    <row r="2455" spans="1:10" x14ac:dyDescent="0.25">
      <c r="A2455" s="90"/>
      <c r="B2455" s="95"/>
      <c r="C2455" s="96" t="s">
        <v>156</v>
      </c>
      <c r="D2455" s="95"/>
      <c r="E2455" s="94">
        <v>0</v>
      </c>
      <c r="F2455" s="97">
        <v>0.68989999999999996</v>
      </c>
      <c r="G2455" s="94">
        <v>0</v>
      </c>
      <c r="H2455" s="94"/>
      <c r="I2455" s="94"/>
      <c r="J2455" s="94">
        <v>0</v>
      </c>
    </row>
    <row r="2456" spans="1:10" x14ac:dyDescent="0.25">
      <c r="A2456" s="90"/>
      <c r="B2456" s="95"/>
      <c r="C2456" s="96" t="s">
        <v>157</v>
      </c>
      <c r="D2456" s="95"/>
      <c r="E2456" s="94"/>
      <c r="F2456" s="97"/>
      <c r="G2456" s="94">
        <f>SUM(G2451:G2455)</f>
        <v>18.203009999999999</v>
      </c>
      <c r="H2456" s="94">
        <f>SUM(H2451:H2455)</f>
        <v>17.07</v>
      </c>
      <c r="I2456" s="94">
        <f>SUM(I2451:I2455)</f>
        <v>0</v>
      </c>
      <c r="J2456" s="94">
        <f>G2456+H2456+I2456</f>
        <v>35.273009999999999</v>
      </c>
    </row>
    <row r="2457" spans="1:10" x14ac:dyDescent="0.25">
      <c r="A2457" s="90"/>
      <c r="B2457" s="95"/>
      <c r="C2457" s="96" t="s">
        <v>158</v>
      </c>
      <c r="D2457" s="95"/>
      <c r="E2457" s="94"/>
      <c r="F2457" s="97"/>
      <c r="G2457" s="94">
        <f>G2456*0.305</f>
        <v>5.5519180499999994</v>
      </c>
      <c r="H2457" s="94">
        <f>H2456*0.305</f>
        <v>5.2063499999999996</v>
      </c>
      <c r="I2457" s="94">
        <f>I2456*0.305</f>
        <v>0</v>
      </c>
      <c r="J2457" s="94">
        <f>G2457+H2457+I2457</f>
        <v>10.758268049999998</v>
      </c>
    </row>
    <row r="2458" spans="1:10" x14ac:dyDescent="0.25">
      <c r="A2458" s="90"/>
      <c r="B2458" s="95"/>
      <c r="C2458" s="96" t="s">
        <v>159</v>
      </c>
      <c r="D2458" s="95"/>
      <c r="E2458" s="94"/>
      <c r="F2458" s="97"/>
      <c r="G2458" s="94">
        <f>SUM(G2456:G2457)</f>
        <v>23.754928049999997</v>
      </c>
      <c r="H2458" s="94">
        <f>SUM(H2456:H2457)</f>
        <v>22.276350000000001</v>
      </c>
      <c r="I2458" s="94">
        <f>SUM(I2456:I2457)</f>
        <v>0</v>
      </c>
      <c r="J2458" s="94">
        <f>G2458+H2458+I2458</f>
        <v>46.031278049999997</v>
      </c>
    </row>
    <row r="2459" spans="1:10" x14ac:dyDescent="0.25">
      <c r="A2459" s="107"/>
      <c r="B2459" s="95"/>
      <c r="C2459" s="96"/>
      <c r="D2459" s="95"/>
      <c r="E2459" s="94"/>
      <c r="F2459" s="97"/>
      <c r="G2459" s="94"/>
      <c r="H2459" s="94"/>
      <c r="I2459" s="94"/>
      <c r="J2459" s="94"/>
    </row>
    <row r="2460" spans="1:10" x14ac:dyDescent="0.25">
      <c r="A2460" s="84"/>
      <c r="B2460" s="85"/>
      <c r="C2460" s="86" t="s">
        <v>1254</v>
      </c>
      <c r="D2460" s="87" t="s">
        <v>178</v>
      </c>
      <c r="E2460" s="88"/>
      <c r="F2460" s="89"/>
      <c r="G2460" s="88"/>
      <c r="H2460" s="88"/>
      <c r="I2460" s="88"/>
      <c r="J2460" s="88"/>
    </row>
    <row r="2461" spans="1:10" ht="31.5" x14ac:dyDescent="0.25">
      <c r="A2461" s="90"/>
      <c r="B2461" s="91">
        <v>2618</v>
      </c>
      <c r="C2461" s="92" t="s">
        <v>362</v>
      </c>
      <c r="D2461" s="91" t="s">
        <v>178</v>
      </c>
      <c r="E2461" s="124">
        <v>14</v>
      </c>
      <c r="F2461" s="131" t="s">
        <v>196</v>
      </c>
      <c r="G2461" s="94"/>
      <c r="H2461" s="94">
        <f t="shared" ref="H2461" si="125">E2461*F2461</f>
        <v>14</v>
      </c>
      <c r="I2461" s="94"/>
      <c r="J2461" s="94">
        <f t="shared" ref="J2461" si="126">G2461+H2461+I2461</f>
        <v>14</v>
      </c>
    </row>
    <row r="2462" spans="1:10" x14ac:dyDescent="0.25">
      <c r="A2462" s="90"/>
      <c r="B2462" s="91" t="s">
        <v>169</v>
      </c>
      <c r="C2462" s="92" t="s">
        <v>168</v>
      </c>
      <c r="D2462" s="91" t="s">
        <v>154</v>
      </c>
      <c r="E2462" s="124">
        <v>8.92</v>
      </c>
      <c r="F2462" s="97">
        <v>0.2</v>
      </c>
      <c r="G2462" s="94">
        <f>E2462*F2462</f>
        <v>1.784</v>
      </c>
      <c r="H2462" s="94"/>
      <c r="I2462" s="94"/>
      <c r="J2462" s="94">
        <f>G2462+H2462+I2462</f>
        <v>1.784</v>
      </c>
    </row>
    <row r="2463" spans="1:10" x14ac:dyDescent="0.25">
      <c r="A2463" s="90"/>
      <c r="B2463" s="95" t="s">
        <v>162</v>
      </c>
      <c r="C2463" s="96" t="s">
        <v>163</v>
      </c>
      <c r="D2463" s="95" t="s">
        <v>154</v>
      </c>
      <c r="E2463" s="125">
        <v>12.69</v>
      </c>
      <c r="F2463" s="97">
        <v>0.4</v>
      </c>
      <c r="G2463" s="94">
        <f>E2463*F2463</f>
        <v>5.0760000000000005</v>
      </c>
      <c r="H2463" s="94"/>
      <c r="I2463" s="94"/>
      <c r="J2463" s="94">
        <f>G2463+H2463+I2463</f>
        <v>5.0760000000000005</v>
      </c>
    </row>
    <row r="2464" spans="1:10" x14ac:dyDescent="0.25">
      <c r="A2464" s="90"/>
      <c r="B2464" s="95"/>
      <c r="C2464" s="96" t="s">
        <v>155</v>
      </c>
      <c r="D2464" s="95"/>
      <c r="E2464" s="94">
        <v>0</v>
      </c>
      <c r="F2464" s="97">
        <v>1.6535</v>
      </c>
      <c r="G2464" s="94">
        <f>SUM(G2462:G2463)*F2464</f>
        <v>11.34301</v>
      </c>
      <c r="H2464" s="94"/>
      <c r="I2464" s="94"/>
      <c r="J2464" s="94">
        <v>0</v>
      </c>
    </row>
    <row r="2465" spans="1:10" x14ac:dyDescent="0.25">
      <c r="A2465" s="90"/>
      <c r="B2465" s="95"/>
      <c r="C2465" s="96" t="s">
        <v>156</v>
      </c>
      <c r="D2465" s="95"/>
      <c r="E2465" s="94">
        <v>0</v>
      </c>
      <c r="F2465" s="97">
        <v>0.68989999999999996</v>
      </c>
      <c r="G2465" s="94">
        <v>0</v>
      </c>
      <c r="H2465" s="94"/>
      <c r="I2465" s="94"/>
      <c r="J2465" s="94">
        <v>0</v>
      </c>
    </row>
    <row r="2466" spans="1:10" x14ac:dyDescent="0.25">
      <c r="A2466" s="90"/>
      <c r="B2466" s="95"/>
      <c r="C2466" s="96" t="s">
        <v>157</v>
      </c>
      <c r="D2466" s="95"/>
      <c r="E2466" s="94"/>
      <c r="F2466" s="97"/>
      <c r="G2466" s="94">
        <f>SUM(G2461:G2465)</f>
        <v>18.203009999999999</v>
      </c>
      <c r="H2466" s="94">
        <f>SUM(H2461:H2465)</f>
        <v>14</v>
      </c>
      <c r="I2466" s="94">
        <f>SUM(I2461:I2465)</f>
        <v>0</v>
      </c>
      <c r="J2466" s="94">
        <f>G2466+H2466+I2466</f>
        <v>32.203009999999999</v>
      </c>
    </row>
    <row r="2467" spans="1:10" x14ac:dyDescent="0.25">
      <c r="A2467" s="90"/>
      <c r="B2467" s="95"/>
      <c r="C2467" s="96" t="s">
        <v>158</v>
      </c>
      <c r="D2467" s="95"/>
      <c r="E2467" s="94"/>
      <c r="F2467" s="97"/>
      <c r="G2467" s="94">
        <f>G2466*0.305</f>
        <v>5.5519180499999994</v>
      </c>
      <c r="H2467" s="94">
        <f>H2466*0.305</f>
        <v>4.2699999999999996</v>
      </c>
      <c r="I2467" s="94">
        <f>I2466*0.305</f>
        <v>0</v>
      </c>
      <c r="J2467" s="94">
        <f>G2467+H2467+I2467</f>
        <v>9.821918049999999</v>
      </c>
    </row>
    <row r="2468" spans="1:10" x14ac:dyDescent="0.25">
      <c r="A2468" s="90"/>
      <c r="B2468" s="95"/>
      <c r="C2468" s="96" t="s">
        <v>159</v>
      </c>
      <c r="D2468" s="95"/>
      <c r="E2468" s="94"/>
      <c r="F2468" s="97"/>
      <c r="G2468" s="94">
        <f>SUM(G2466:G2467)</f>
        <v>23.754928049999997</v>
      </c>
      <c r="H2468" s="94">
        <f>SUM(H2466:H2467)</f>
        <v>18.27</v>
      </c>
      <c r="I2468" s="94">
        <f>SUM(I2466:I2467)</f>
        <v>0</v>
      </c>
      <c r="J2468" s="94">
        <f>G2468+H2468+I2468</f>
        <v>42.02492805</v>
      </c>
    </row>
    <row r="2469" spans="1:10" x14ac:dyDescent="0.25">
      <c r="A2469" s="107"/>
      <c r="B2469" s="95"/>
      <c r="C2469" s="96"/>
      <c r="D2469" s="95"/>
      <c r="E2469" s="94"/>
      <c r="F2469" s="97"/>
      <c r="G2469" s="94"/>
      <c r="H2469" s="94"/>
      <c r="I2469" s="94"/>
      <c r="J2469" s="94"/>
    </row>
    <row r="2470" spans="1:10" x14ac:dyDescent="0.25">
      <c r="A2470" s="84"/>
      <c r="B2470" s="85"/>
      <c r="C2470" s="86" t="s">
        <v>1255</v>
      </c>
      <c r="D2470" s="87" t="s">
        <v>178</v>
      </c>
      <c r="E2470" s="88"/>
      <c r="F2470" s="89"/>
      <c r="G2470" s="88"/>
      <c r="H2470" s="88"/>
      <c r="I2470" s="88"/>
      <c r="J2470" s="88"/>
    </row>
    <row r="2471" spans="1:10" ht="31.5" x14ac:dyDescent="0.25">
      <c r="A2471" s="90"/>
      <c r="B2471" s="91">
        <v>2617</v>
      </c>
      <c r="C2471" s="92" t="s">
        <v>1258</v>
      </c>
      <c r="D2471" s="91" t="s">
        <v>178</v>
      </c>
      <c r="E2471" s="124">
        <v>6.15</v>
      </c>
      <c r="F2471" s="131" t="s">
        <v>196</v>
      </c>
      <c r="G2471" s="94"/>
      <c r="H2471" s="94">
        <f t="shared" ref="H2471" si="127">E2471*F2471</f>
        <v>6.15</v>
      </c>
      <c r="I2471" s="94"/>
      <c r="J2471" s="94">
        <f t="shared" ref="J2471" si="128">G2471+H2471+I2471</f>
        <v>6.15</v>
      </c>
    </row>
    <row r="2472" spans="1:10" x14ac:dyDescent="0.25">
      <c r="A2472" s="90"/>
      <c r="B2472" s="91" t="s">
        <v>169</v>
      </c>
      <c r="C2472" s="92" t="s">
        <v>168</v>
      </c>
      <c r="D2472" s="91" t="s">
        <v>154</v>
      </c>
      <c r="E2472" s="124">
        <v>8.92</v>
      </c>
      <c r="F2472" s="97">
        <v>0.2</v>
      </c>
      <c r="G2472" s="94">
        <f>E2472*F2472</f>
        <v>1.784</v>
      </c>
      <c r="H2472" s="94"/>
      <c r="I2472" s="94"/>
      <c r="J2472" s="94">
        <f>G2472+H2472+I2472</f>
        <v>1.784</v>
      </c>
    </row>
    <row r="2473" spans="1:10" x14ac:dyDescent="0.25">
      <c r="A2473" s="90"/>
      <c r="B2473" s="95" t="s">
        <v>162</v>
      </c>
      <c r="C2473" s="96" t="s">
        <v>163</v>
      </c>
      <c r="D2473" s="95" t="s">
        <v>154</v>
      </c>
      <c r="E2473" s="125">
        <v>12.69</v>
      </c>
      <c r="F2473" s="97">
        <v>0.4</v>
      </c>
      <c r="G2473" s="94">
        <f>E2473*F2473</f>
        <v>5.0760000000000005</v>
      </c>
      <c r="H2473" s="94"/>
      <c r="I2473" s="94"/>
      <c r="J2473" s="94">
        <f>G2473+H2473+I2473</f>
        <v>5.0760000000000005</v>
      </c>
    </row>
    <row r="2474" spans="1:10" x14ac:dyDescent="0.25">
      <c r="A2474" s="90"/>
      <c r="B2474" s="95"/>
      <c r="C2474" s="96" t="s">
        <v>155</v>
      </c>
      <c r="D2474" s="95"/>
      <c r="E2474" s="94">
        <v>0</v>
      </c>
      <c r="F2474" s="97">
        <v>1.6535</v>
      </c>
      <c r="G2474" s="94">
        <f>SUM(G2472:G2473)*F2474</f>
        <v>11.34301</v>
      </c>
      <c r="H2474" s="94"/>
      <c r="I2474" s="94"/>
      <c r="J2474" s="94">
        <v>0</v>
      </c>
    </row>
    <row r="2475" spans="1:10" x14ac:dyDescent="0.25">
      <c r="A2475" s="90"/>
      <c r="B2475" s="95"/>
      <c r="C2475" s="96" t="s">
        <v>156</v>
      </c>
      <c r="D2475" s="95"/>
      <c r="E2475" s="94">
        <v>0</v>
      </c>
      <c r="F2475" s="97">
        <v>0.68989999999999996</v>
      </c>
      <c r="G2475" s="94">
        <v>0</v>
      </c>
      <c r="H2475" s="94"/>
      <c r="I2475" s="94"/>
      <c r="J2475" s="94">
        <v>0</v>
      </c>
    </row>
    <row r="2476" spans="1:10" x14ac:dyDescent="0.25">
      <c r="A2476" s="90"/>
      <c r="B2476" s="95"/>
      <c r="C2476" s="96" t="s">
        <v>157</v>
      </c>
      <c r="D2476" s="95"/>
      <c r="E2476" s="94"/>
      <c r="F2476" s="97"/>
      <c r="G2476" s="94">
        <f>SUM(G2471:G2475)</f>
        <v>18.203009999999999</v>
      </c>
      <c r="H2476" s="94">
        <f>SUM(H2471:H2475)</f>
        <v>6.15</v>
      </c>
      <c r="I2476" s="94">
        <f>SUM(I2471:I2475)</f>
        <v>0</v>
      </c>
      <c r="J2476" s="94">
        <f>G2476+H2476+I2476</f>
        <v>24.353009999999998</v>
      </c>
    </row>
    <row r="2477" spans="1:10" x14ac:dyDescent="0.25">
      <c r="A2477" s="90"/>
      <c r="B2477" s="95"/>
      <c r="C2477" s="96" t="s">
        <v>158</v>
      </c>
      <c r="D2477" s="95"/>
      <c r="E2477" s="94"/>
      <c r="F2477" s="97"/>
      <c r="G2477" s="94">
        <f>G2476*0.305</f>
        <v>5.5519180499999994</v>
      </c>
      <c r="H2477" s="94">
        <f>H2476*0.305</f>
        <v>1.87575</v>
      </c>
      <c r="I2477" s="94">
        <f>I2476*0.305</f>
        <v>0</v>
      </c>
      <c r="J2477" s="94">
        <f>G2477+H2477+I2477</f>
        <v>7.4276680499999994</v>
      </c>
    </row>
    <row r="2478" spans="1:10" x14ac:dyDescent="0.25">
      <c r="A2478" s="90"/>
      <c r="B2478" s="95"/>
      <c r="C2478" s="96" t="s">
        <v>159</v>
      </c>
      <c r="D2478" s="95"/>
      <c r="E2478" s="94"/>
      <c r="F2478" s="97"/>
      <c r="G2478" s="94">
        <f>SUM(G2476:G2477)</f>
        <v>23.754928049999997</v>
      </c>
      <c r="H2478" s="94">
        <f>SUM(H2476:H2477)</f>
        <v>8.0257500000000004</v>
      </c>
      <c r="I2478" s="94">
        <f>SUM(I2476:I2477)</f>
        <v>0</v>
      </c>
      <c r="J2478" s="94">
        <f>G2478+H2478+I2478</f>
        <v>31.780678049999999</v>
      </c>
    </row>
    <row r="2479" spans="1:10" x14ac:dyDescent="0.25">
      <c r="A2479" s="107"/>
      <c r="B2479" s="95"/>
      <c r="C2479" s="96"/>
      <c r="D2479" s="95"/>
      <c r="E2479" s="94"/>
      <c r="F2479" s="97"/>
      <c r="G2479" s="94"/>
      <c r="H2479" s="94"/>
      <c r="I2479" s="94"/>
      <c r="J2479" s="94"/>
    </row>
    <row r="2480" spans="1:10" x14ac:dyDescent="0.25">
      <c r="A2480" s="84"/>
      <c r="B2480" s="85"/>
      <c r="C2480" s="86" t="s">
        <v>1256</v>
      </c>
      <c r="D2480" s="87" t="s">
        <v>178</v>
      </c>
      <c r="E2480" s="88"/>
      <c r="F2480" s="89"/>
      <c r="G2480" s="88"/>
      <c r="H2480" s="88"/>
      <c r="I2480" s="88"/>
      <c r="J2480" s="88"/>
    </row>
    <row r="2481" spans="1:10" ht="31.5" x14ac:dyDescent="0.25">
      <c r="A2481" s="90"/>
      <c r="B2481" s="91">
        <v>2633</v>
      </c>
      <c r="C2481" s="92" t="s">
        <v>1259</v>
      </c>
      <c r="D2481" s="91" t="s">
        <v>178</v>
      </c>
      <c r="E2481" s="124">
        <v>4.5199999999999996</v>
      </c>
      <c r="F2481" s="131" t="s">
        <v>196</v>
      </c>
      <c r="G2481" s="94"/>
      <c r="H2481" s="94">
        <f t="shared" ref="H2481" si="129">E2481*F2481</f>
        <v>4.5199999999999996</v>
      </c>
      <c r="I2481" s="94"/>
      <c r="J2481" s="94">
        <f t="shared" ref="J2481" si="130">G2481+H2481+I2481</f>
        <v>4.5199999999999996</v>
      </c>
    </row>
    <row r="2482" spans="1:10" x14ac:dyDescent="0.25">
      <c r="A2482" s="90"/>
      <c r="B2482" s="91" t="s">
        <v>169</v>
      </c>
      <c r="C2482" s="92" t="s">
        <v>168</v>
      </c>
      <c r="D2482" s="91" t="s">
        <v>154</v>
      </c>
      <c r="E2482" s="124">
        <v>8.92</v>
      </c>
      <c r="F2482" s="97">
        <v>0.2</v>
      </c>
      <c r="G2482" s="94">
        <f>E2482*F2482</f>
        <v>1.784</v>
      </c>
      <c r="H2482" s="94"/>
      <c r="I2482" s="94"/>
      <c r="J2482" s="94">
        <f>G2482+H2482+I2482</f>
        <v>1.784</v>
      </c>
    </row>
    <row r="2483" spans="1:10" x14ac:dyDescent="0.25">
      <c r="A2483" s="90"/>
      <c r="B2483" s="95" t="s">
        <v>162</v>
      </c>
      <c r="C2483" s="96" t="s">
        <v>163</v>
      </c>
      <c r="D2483" s="95" t="s">
        <v>154</v>
      </c>
      <c r="E2483" s="125">
        <v>12.69</v>
      </c>
      <c r="F2483" s="97">
        <v>0.4</v>
      </c>
      <c r="G2483" s="94">
        <f>E2483*F2483</f>
        <v>5.0760000000000005</v>
      </c>
      <c r="H2483" s="94"/>
      <c r="I2483" s="94"/>
      <c r="J2483" s="94">
        <f>G2483+H2483+I2483</f>
        <v>5.0760000000000005</v>
      </c>
    </row>
    <row r="2484" spans="1:10" x14ac:dyDescent="0.25">
      <c r="A2484" s="90"/>
      <c r="B2484" s="95"/>
      <c r="C2484" s="96" t="s">
        <v>155</v>
      </c>
      <c r="D2484" s="95"/>
      <c r="E2484" s="94">
        <v>0</v>
      </c>
      <c r="F2484" s="97">
        <v>1.6535</v>
      </c>
      <c r="G2484" s="94">
        <f>SUM(G2482:G2483)*F2484</f>
        <v>11.34301</v>
      </c>
      <c r="H2484" s="94"/>
      <c r="I2484" s="94"/>
      <c r="J2484" s="94">
        <v>0</v>
      </c>
    </row>
    <row r="2485" spans="1:10" x14ac:dyDescent="0.25">
      <c r="A2485" s="90"/>
      <c r="B2485" s="95"/>
      <c r="C2485" s="96" t="s">
        <v>156</v>
      </c>
      <c r="D2485" s="95"/>
      <c r="E2485" s="94">
        <v>0</v>
      </c>
      <c r="F2485" s="97">
        <v>0.68989999999999996</v>
      </c>
      <c r="G2485" s="94">
        <v>0</v>
      </c>
      <c r="H2485" s="94"/>
      <c r="I2485" s="94"/>
      <c r="J2485" s="94">
        <v>0</v>
      </c>
    </row>
    <row r="2486" spans="1:10" x14ac:dyDescent="0.25">
      <c r="A2486" s="90"/>
      <c r="B2486" s="95"/>
      <c r="C2486" s="96" t="s">
        <v>157</v>
      </c>
      <c r="D2486" s="95"/>
      <c r="E2486" s="94"/>
      <c r="F2486" s="97"/>
      <c r="G2486" s="94">
        <f>SUM(G2481:G2485)</f>
        <v>18.203009999999999</v>
      </c>
      <c r="H2486" s="94">
        <f>SUM(H2481:H2485)</f>
        <v>4.5199999999999996</v>
      </c>
      <c r="I2486" s="94">
        <f>SUM(I2481:I2485)</f>
        <v>0</v>
      </c>
      <c r="J2486" s="94">
        <f>G2486+H2486+I2486</f>
        <v>22.723009999999999</v>
      </c>
    </row>
    <row r="2487" spans="1:10" x14ac:dyDescent="0.25">
      <c r="A2487" s="90"/>
      <c r="B2487" s="95"/>
      <c r="C2487" s="96" t="s">
        <v>158</v>
      </c>
      <c r="D2487" s="95"/>
      <c r="E2487" s="94"/>
      <c r="F2487" s="97"/>
      <c r="G2487" s="94">
        <f>G2486*0.305</f>
        <v>5.5519180499999994</v>
      </c>
      <c r="H2487" s="94">
        <f>H2486*0.305</f>
        <v>1.3785999999999998</v>
      </c>
      <c r="I2487" s="94">
        <f>I2486*0.305</f>
        <v>0</v>
      </c>
      <c r="J2487" s="94">
        <f>G2487+H2487+I2487</f>
        <v>6.930518049999999</v>
      </c>
    </row>
    <row r="2488" spans="1:10" x14ac:dyDescent="0.25">
      <c r="A2488" s="90"/>
      <c r="B2488" s="95"/>
      <c r="C2488" s="96" t="s">
        <v>159</v>
      </c>
      <c r="D2488" s="95"/>
      <c r="E2488" s="94"/>
      <c r="F2488" s="97"/>
      <c r="G2488" s="94">
        <f>SUM(G2486:G2487)</f>
        <v>23.754928049999997</v>
      </c>
      <c r="H2488" s="94">
        <f>SUM(H2486:H2487)</f>
        <v>5.8985999999999992</v>
      </c>
      <c r="I2488" s="94">
        <f>SUM(I2486:I2487)</f>
        <v>0</v>
      </c>
      <c r="J2488" s="94">
        <f>G2488+H2488+I2488</f>
        <v>29.653528049999995</v>
      </c>
    </row>
    <row r="2489" spans="1:10" x14ac:dyDescent="0.25">
      <c r="A2489" s="107"/>
      <c r="B2489" s="95"/>
      <c r="C2489" s="96"/>
      <c r="D2489" s="95"/>
      <c r="E2489" s="94"/>
      <c r="F2489" s="97"/>
      <c r="G2489" s="94"/>
      <c r="H2489" s="94"/>
      <c r="I2489" s="94"/>
      <c r="J2489" s="94"/>
    </row>
    <row r="2490" spans="1:10" x14ac:dyDescent="0.25">
      <c r="A2490" s="84"/>
      <c r="B2490" s="85"/>
      <c r="C2490" s="86" t="s">
        <v>1260</v>
      </c>
      <c r="D2490" s="87" t="s">
        <v>178</v>
      </c>
      <c r="E2490" s="88"/>
      <c r="F2490" s="89"/>
      <c r="G2490" s="88"/>
      <c r="H2490" s="88"/>
      <c r="I2490" s="88"/>
      <c r="J2490" s="88"/>
    </row>
    <row r="2491" spans="1:10" ht="31.5" x14ac:dyDescent="0.25">
      <c r="A2491" s="90"/>
      <c r="B2491" s="91" t="s">
        <v>1262</v>
      </c>
      <c r="C2491" s="92" t="s">
        <v>1263</v>
      </c>
      <c r="D2491" s="91" t="s">
        <v>178</v>
      </c>
      <c r="E2491" s="124">
        <v>33.76</v>
      </c>
      <c r="F2491" s="131" t="s">
        <v>196</v>
      </c>
      <c r="G2491" s="94"/>
      <c r="H2491" s="94">
        <f t="shared" ref="H2491" si="131">E2491*F2491</f>
        <v>33.76</v>
      </c>
      <c r="I2491" s="94"/>
      <c r="J2491" s="94">
        <f t="shared" ref="J2491" si="132">G2491+H2491+I2491</f>
        <v>33.76</v>
      </c>
    </row>
    <row r="2492" spans="1:10" x14ac:dyDescent="0.25">
      <c r="A2492" s="90"/>
      <c r="B2492" s="91" t="s">
        <v>169</v>
      </c>
      <c r="C2492" s="92" t="s">
        <v>168</v>
      </c>
      <c r="D2492" s="91" t="s">
        <v>154</v>
      </c>
      <c r="E2492" s="124">
        <v>8.92</v>
      </c>
      <c r="F2492" s="97" t="s">
        <v>1264</v>
      </c>
      <c r="G2492" s="94">
        <f>E2492*F2492</f>
        <v>5.6998800000000003</v>
      </c>
      <c r="H2492" s="94"/>
      <c r="I2492" s="94"/>
      <c r="J2492" s="94">
        <f>G2492+H2492+I2492</f>
        <v>5.6998800000000003</v>
      </c>
    </row>
    <row r="2493" spans="1:10" x14ac:dyDescent="0.25">
      <c r="A2493" s="90"/>
      <c r="B2493" s="95" t="s">
        <v>162</v>
      </c>
      <c r="C2493" s="96" t="s">
        <v>163</v>
      </c>
      <c r="D2493" s="95" t="s">
        <v>154</v>
      </c>
      <c r="E2493" s="125">
        <v>12.69</v>
      </c>
      <c r="F2493" s="97" t="s">
        <v>1264</v>
      </c>
      <c r="G2493" s="94">
        <f>E2493*F2493</f>
        <v>8.1089099999999998</v>
      </c>
      <c r="H2493" s="94"/>
      <c r="I2493" s="94"/>
      <c r="J2493" s="94">
        <f>G2493+H2493+I2493</f>
        <v>8.1089099999999998</v>
      </c>
    </row>
    <row r="2494" spans="1:10" x14ac:dyDescent="0.25">
      <c r="A2494" s="90"/>
      <c r="B2494" s="95"/>
      <c r="C2494" s="96" t="s">
        <v>155</v>
      </c>
      <c r="D2494" s="95"/>
      <c r="E2494" s="94">
        <v>0</v>
      </c>
      <c r="F2494" s="97">
        <v>1.6535</v>
      </c>
      <c r="G2494" s="94">
        <f>SUM(G2492:G2493)*F2494</f>
        <v>22.832834264999999</v>
      </c>
      <c r="H2494" s="94"/>
      <c r="I2494" s="94"/>
      <c r="J2494" s="94">
        <v>0</v>
      </c>
    </row>
    <row r="2495" spans="1:10" x14ac:dyDescent="0.25">
      <c r="A2495" s="90"/>
      <c r="B2495" s="95"/>
      <c r="C2495" s="96" t="s">
        <v>156</v>
      </c>
      <c r="D2495" s="95"/>
      <c r="E2495" s="94">
        <v>0</v>
      </c>
      <c r="F2495" s="97">
        <v>0.68989999999999996</v>
      </c>
      <c r="G2495" s="94">
        <v>0</v>
      </c>
      <c r="H2495" s="94"/>
      <c r="I2495" s="94"/>
      <c r="J2495" s="94">
        <v>0</v>
      </c>
    </row>
    <row r="2496" spans="1:10" x14ac:dyDescent="0.25">
      <c r="A2496" s="90"/>
      <c r="B2496" s="95"/>
      <c r="C2496" s="96" t="s">
        <v>157</v>
      </c>
      <c r="D2496" s="95"/>
      <c r="E2496" s="94"/>
      <c r="F2496" s="97"/>
      <c r="G2496" s="94">
        <f>SUM(G2491:G2495)</f>
        <v>36.641624264999997</v>
      </c>
      <c r="H2496" s="94">
        <f>SUM(H2491:H2495)</f>
        <v>33.76</v>
      </c>
      <c r="I2496" s="94">
        <f>SUM(I2491:I2495)</f>
        <v>0</v>
      </c>
      <c r="J2496" s="94">
        <f>G2496+H2496+I2496</f>
        <v>70.401624264999995</v>
      </c>
    </row>
    <row r="2497" spans="1:10" x14ac:dyDescent="0.25">
      <c r="A2497" s="90"/>
      <c r="B2497" s="95"/>
      <c r="C2497" s="96" t="s">
        <v>158</v>
      </c>
      <c r="D2497" s="95"/>
      <c r="E2497" s="94"/>
      <c r="F2497" s="97"/>
      <c r="G2497" s="94">
        <f>G2496*0.305</f>
        <v>11.175695400824999</v>
      </c>
      <c r="H2497" s="94">
        <f>H2496*0.305</f>
        <v>10.296799999999999</v>
      </c>
      <c r="I2497" s="94">
        <f>I2496*0.305</f>
        <v>0</v>
      </c>
      <c r="J2497" s="94">
        <f>G2497+H2497+I2497</f>
        <v>21.472495400824997</v>
      </c>
    </row>
    <row r="2498" spans="1:10" x14ac:dyDescent="0.25">
      <c r="A2498" s="90"/>
      <c r="B2498" s="95"/>
      <c r="C2498" s="96" t="s">
        <v>159</v>
      </c>
      <c r="D2498" s="95"/>
      <c r="E2498" s="94"/>
      <c r="F2498" s="97"/>
      <c r="G2498" s="94">
        <f>SUM(G2496:G2497)</f>
        <v>47.817319665824996</v>
      </c>
      <c r="H2498" s="94">
        <f>SUM(H2496:H2497)</f>
        <v>44.056799999999996</v>
      </c>
      <c r="I2498" s="94">
        <f>SUM(I2496:I2497)</f>
        <v>0</v>
      </c>
      <c r="J2498" s="94">
        <f>G2498+H2498+I2498</f>
        <v>91.874119665824992</v>
      </c>
    </row>
    <row r="2499" spans="1:10" x14ac:dyDescent="0.25">
      <c r="A2499" s="107"/>
      <c r="B2499" s="95"/>
      <c r="C2499" s="96"/>
      <c r="D2499" s="95"/>
      <c r="E2499" s="94"/>
      <c r="F2499" s="97"/>
      <c r="G2499" s="94"/>
      <c r="H2499" s="94"/>
      <c r="I2499" s="94"/>
      <c r="J2499" s="94"/>
    </row>
    <row r="2500" spans="1:10" x14ac:dyDescent="0.25">
      <c r="A2500" s="84"/>
      <c r="B2500" s="85"/>
      <c r="C2500" s="86" t="s">
        <v>1266</v>
      </c>
      <c r="D2500" s="87" t="s">
        <v>178</v>
      </c>
      <c r="E2500" s="88"/>
      <c r="F2500" s="89"/>
      <c r="G2500" s="88"/>
      <c r="H2500" s="88"/>
      <c r="I2500" s="88"/>
      <c r="J2500" s="88"/>
    </row>
    <row r="2501" spans="1:10" ht="31.5" x14ac:dyDescent="0.25">
      <c r="A2501" s="90"/>
      <c r="B2501" s="91" t="s">
        <v>1268</v>
      </c>
      <c r="C2501" s="92" t="s">
        <v>1269</v>
      </c>
      <c r="D2501" s="91" t="s">
        <v>178</v>
      </c>
      <c r="E2501" s="124">
        <v>13.34</v>
      </c>
      <c r="F2501" s="131" t="s">
        <v>196</v>
      </c>
      <c r="G2501" s="94"/>
      <c r="H2501" s="94">
        <f t="shared" ref="H2501" si="133">E2501*F2501</f>
        <v>13.34</v>
      </c>
      <c r="I2501" s="94"/>
      <c r="J2501" s="94">
        <f t="shared" ref="J2501" si="134">G2501+H2501+I2501</f>
        <v>13.34</v>
      </c>
    </row>
    <row r="2502" spans="1:10" ht="47.25" x14ac:dyDescent="0.25">
      <c r="A2502" s="90"/>
      <c r="B2502" s="91" t="s">
        <v>541</v>
      </c>
      <c r="C2502" s="92" t="s">
        <v>542</v>
      </c>
      <c r="D2502" s="91" t="s">
        <v>178</v>
      </c>
      <c r="E2502" s="124">
        <v>0.24</v>
      </c>
      <c r="F2502" s="131" t="s">
        <v>189</v>
      </c>
      <c r="G2502" s="94"/>
      <c r="H2502" s="94">
        <f t="shared" ref="H2502" si="135">E2502*F2502</f>
        <v>0.48</v>
      </c>
      <c r="I2502" s="94"/>
      <c r="J2502" s="94">
        <f t="shared" ref="J2502" si="136">G2502+H2502+I2502</f>
        <v>0.48</v>
      </c>
    </row>
    <row r="2503" spans="1:10" x14ac:dyDescent="0.25">
      <c r="A2503" s="90"/>
      <c r="B2503" s="91" t="s">
        <v>169</v>
      </c>
      <c r="C2503" s="92" t="s">
        <v>168</v>
      </c>
      <c r="D2503" s="91" t="s">
        <v>154</v>
      </c>
      <c r="E2503" s="124">
        <v>8.92</v>
      </c>
      <c r="F2503" s="97" t="s">
        <v>1270</v>
      </c>
      <c r="G2503" s="94">
        <f>E2503*F2503</f>
        <v>4.80342</v>
      </c>
      <c r="H2503" s="94"/>
      <c r="I2503" s="94"/>
      <c r="J2503" s="94">
        <f>G2503+H2503+I2503</f>
        <v>4.80342</v>
      </c>
    </row>
    <row r="2504" spans="1:10" x14ac:dyDescent="0.25">
      <c r="A2504" s="90"/>
      <c r="B2504" s="95" t="s">
        <v>162</v>
      </c>
      <c r="C2504" s="96" t="s">
        <v>163</v>
      </c>
      <c r="D2504" s="95" t="s">
        <v>154</v>
      </c>
      <c r="E2504" s="125">
        <v>12.69</v>
      </c>
      <c r="F2504" s="97" t="s">
        <v>1270</v>
      </c>
      <c r="G2504" s="94">
        <f>E2504*F2504</f>
        <v>6.8335649999999992</v>
      </c>
      <c r="H2504" s="94"/>
      <c r="I2504" s="94"/>
      <c r="J2504" s="94">
        <f>G2504+H2504+I2504</f>
        <v>6.8335649999999992</v>
      </c>
    </row>
    <row r="2505" spans="1:10" x14ac:dyDescent="0.25">
      <c r="A2505" s="90"/>
      <c r="B2505" s="95"/>
      <c r="C2505" s="96" t="s">
        <v>155</v>
      </c>
      <c r="D2505" s="95"/>
      <c r="E2505" s="94">
        <v>0</v>
      </c>
      <c r="F2505" s="97">
        <v>1.6535</v>
      </c>
      <c r="G2505" s="94">
        <f>SUM(G2503:G2504)*F2505</f>
        <v>19.241754697499999</v>
      </c>
      <c r="H2505" s="94"/>
      <c r="I2505" s="94"/>
      <c r="J2505" s="94">
        <v>0</v>
      </c>
    </row>
    <row r="2506" spans="1:10" x14ac:dyDescent="0.25">
      <c r="A2506" s="90"/>
      <c r="B2506" s="95"/>
      <c r="C2506" s="96" t="s">
        <v>156</v>
      </c>
      <c r="D2506" s="95"/>
      <c r="E2506" s="94">
        <v>0</v>
      </c>
      <c r="F2506" s="97">
        <v>0.68989999999999996</v>
      </c>
      <c r="G2506" s="94">
        <v>0</v>
      </c>
      <c r="H2506" s="94"/>
      <c r="I2506" s="94"/>
      <c r="J2506" s="94">
        <v>0</v>
      </c>
    </row>
    <row r="2507" spans="1:10" x14ac:dyDescent="0.25">
      <c r="A2507" s="90"/>
      <c r="B2507" s="95"/>
      <c r="C2507" s="96" t="s">
        <v>157</v>
      </c>
      <c r="D2507" s="95"/>
      <c r="E2507" s="94"/>
      <c r="F2507" s="97"/>
      <c r="G2507" s="94">
        <f>SUM(G2501:G2506)</f>
        <v>30.878739697499999</v>
      </c>
      <c r="H2507" s="94">
        <f>SUM(H2501:H2506)</f>
        <v>13.82</v>
      </c>
      <c r="I2507" s="94">
        <f>SUM(I2501:I2506)</f>
        <v>0</v>
      </c>
      <c r="J2507" s="94">
        <f>G2507+H2507+I2507</f>
        <v>44.698739697500002</v>
      </c>
    </row>
    <row r="2508" spans="1:10" x14ac:dyDescent="0.25">
      <c r="A2508" s="90"/>
      <c r="B2508" s="95"/>
      <c r="C2508" s="96" t="s">
        <v>158</v>
      </c>
      <c r="D2508" s="95"/>
      <c r="E2508" s="94"/>
      <c r="F2508" s="97"/>
      <c r="G2508" s="94">
        <f>G2507*0.305</f>
        <v>9.4180156077374999</v>
      </c>
      <c r="H2508" s="94">
        <f>H2507*0.305</f>
        <v>4.2150999999999996</v>
      </c>
      <c r="I2508" s="94">
        <f>I2507*0.305</f>
        <v>0</v>
      </c>
      <c r="J2508" s="94">
        <f>G2508+H2508+I2508</f>
        <v>13.6331156077375</v>
      </c>
    </row>
    <row r="2509" spans="1:10" x14ac:dyDescent="0.25">
      <c r="A2509" s="90"/>
      <c r="B2509" s="95"/>
      <c r="C2509" s="96" t="s">
        <v>159</v>
      </c>
      <c r="D2509" s="95"/>
      <c r="E2509" s="94"/>
      <c r="F2509" s="97"/>
      <c r="G2509" s="94">
        <f>SUM(G2507:G2508)</f>
        <v>40.296755305237497</v>
      </c>
      <c r="H2509" s="94">
        <f>SUM(H2507:H2508)</f>
        <v>18.0351</v>
      </c>
      <c r="I2509" s="94">
        <f>SUM(I2507:I2508)</f>
        <v>0</v>
      </c>
      <c r="J2509" s="94">
        <f>G2509+H2509+I2509</f>
        <v>58.331855305237497</v>
      </c>
    </row>
    <row r="2510" spans="1:10" x14ac:dyDescent="0.25">
      <c r="A2510" s="107"/>
      <c r="B2510" s="95"/>
      <c r="C2510" s="96"/>
      <c r="D2510" s="95"/>
      <c r="E2510" s="94"/>
      <c r="F2510" s="97"/>
      <c r="G2510" s="94"/>
      <c r="H2510" s="94"/>
      <c r="I2510" s="94"/>
      <c r="J2510" s="94"/>
    </row>
    <row r="2511" spans="1:10" x14ac:dyDescent="0.25">
      <c r="A2511" s="84"/>
      <c r="B2511" s="85"/>
      <c r="C2511" s="86" t="s">
        <v>1267</v>
      </c>
      <c r="D2511" s="87" t="s">
        <v>178</v>
      </c>
      <c r="E2511" s="88"/>
      <c r="F2511" s="89"/>
      <c r="G2511" s="88"/>
      <c r="H2511" s="88"/>
      <c r="I2511" s="88"/>
      <c r="J2511" s="88"/>
    </row>
    <row r="2512" spans="1:10" ht="31.5" x14ac:dyDescent="0.25">
      <c r="A2512" s="90"/>
      <c r="B2512" s="91" t="s">
        <v>539</v>
      </c>
      <c r="C2512" s="92" t="s">
        <v>540</v>
      </c>
      <c r="D2512" s="91" t="s">
        <v>178</v>
      </c>
      <c r="E2512" s="124">
        <v>11.43</v>
      </c>
      <c r="F2512" s="131" t="s">
        <v>196</v>
      </c>
      <c r="G2512" s="94"/>
      <c r="H2512" s="94">
        <f t="shared" ref="H2512:H2513" si="137">E2512*F2512</f>
        <v>11.43</v>
      </c>
      <c r="I2512" s="94"/>
      <c r="J2512" s="94">
        <f t="shared" ref="J2512:J2513" si="138">G2512+H2512+I2512</f>
        <v>11.43</v>
      </c>
    </row>
    <row r="2513" spans="1:10" ht="47.25" x14ac:dyDescent="0.25">
      <c r="A2513" s="90"/>
      <c r="B2513" s="91" t="s">
        <v>541</v>
      </c>
      <c r="C2513" s="92" t="s">
        <v>542</v>
      </c>
      <c r="D2513" s="91" t="s">
        <v>178</v>
      </c>
      <c r="E2513" s="124">
        <v>0.24</v>
      </c>
      <c r="F2513" s="131" t="s">
        <v>189</v>
      </c>
      <c r="G2513" s="94"/>
      <c r="H2513" s="94">
        <f t="shared" si="137"/>
        <v>0.48</v>
      </c>
      <c r="I2513" s="94"/>
      <c r="J2513" s="94">
        <f t="shared" si="138"/>
        <v>0.48</v>
      </c>
    </row>
    <row r="2514" spans="1:10" x14ac:dyDescent="0.25">
      <c r="A2514" s="90"/>
      <c r="B2514" s="91" t="s">
        <v>169</v>
      </c>
      <c r="C2514" s="92" t="s">
        <v>168</v>
      </c>
      <c r="D2514" s="91" t="s">
        <v>154</v>
      </c>
      <c r="E2514" s="124">
        <v>8.92</v>
      </c>
      <c r="F2514" s="97" t="s">
        <v>543</v>
      </c>
      <c r="G2514" s="94">
        <f>E2514*F2514</f>
        <v>4.4305639999999995</v>
      </c>
      <c r="H2514" s="94"/>
      <c r="I2514" s="94"/>
      <c r="J2514" s="94">
        <f>G2514+H2514+I2514</f>
        <v>4.4305639999999995</v>
      </c>
    </row>
    <row r="2515" spans="1:10" x14ac:dyDescent="0.25">
      <c r="A2515" s="90"/>
      <c r="B2515" s="95" t="s">
        <v>162</v>
      </c>
      <c r="C2515" s="96" t="s">
        <v>163</v>
      </c>
      <c r="D2515" s="95" t="s">
        <v>154</v>
      </c>
      <c r="E2515" s="125">
        <v>12.69</v>
      </c>
      <c r="F2515" s="97" t="s">
        <v>543</v>
      </c>
      <c r="G2515" s="94">
        <f>E2515*F2515</f>
        <v>6.3031229999999994</v>
      </c>
      <c r="H2515" s="94"/>
      <c r="I2515" s="94"/>
      <c r="J2515" s="94">
        <f>G2515+H2515+I2515</f>
        <v>6.3031229999999994</v>
      </c>
    </row>
    <row r="2516" spans="1:10" x14ac:dyDescent="0.25">
      <c r="A2516" s="90"/>
      <c r="B2516" s="95"/>
      <c r="C2516" s="96" t="s">
        <v>155</v>
      </c>
      <c r="D2516" s="95"/>
      <c r="E2516" s="94">
        <v>0</v>
      </c>
      <c r="F2516" s="97">
        <v>1.6535</v>
      </c>
      <c r="G2516" s="94">
        <f>SUM(G2514:G2515)*F2516</f>
        <v>17.7481514545</v>
      </c>
      <c r="H2516" s="94"/>
      <c r="I2516" s="94"/>
      <c r="J2516" s="94">
        <v>0</v>
      </c>
    </row>
    <row r="2517" spans="1:10" x14ac:dyDescent="0.25">
      <c r="A2517" s="90"/>
      <c r="B2517" s="95"/>
      <c r="C2517" s="96" t="s">
        <v>156</v>
      </c>
      <c r="D2517" s="95"/>
      <c r="E2517" s="94">
        <v>0</v>
      </c>
      <c r="F2517" s="97">
        <v>0.68989999999999996</v>
      </c>
      <c r="G2517" s="94">
        <v>0</v>
      </c>
      <c r="H2517" s="94"/>
      <c r="I2517" s="94"/>
      <c r="J2517" s="94">
        <v>0</v>
      </c>
    </row>
    <row r="2518" spans="1:10" x14ac:dyDescent="0.25">
      <c r="A2518" s="90"/>
      <c r="B2518" s="95"/>
      <c r="C2518" s="96" t="s">
        <v>157</v>
      </c>
      <c r="D2518" s="95"/>
      <c r="E2518" s="94"/>
      <c r="F2518" s="97"/>
      <c r="G2518" s="94">
        <f>SUM(G2512:G2517)</f>
        <v>28.4818384545</v>
      </c>
      <c r="H2518" s="94">
        <f>SUM(H2512:H2517)</f>
        <v>11.91</v>
      </c>
      <c r="I2518" s="94">
        <f>SUM(I2512:I2517)</f>
        <v>0</v>
      </c>
      <c r="J2518" s="94">
        <f>G2518+H2518+I2518</f>
        <v>40.391838454500004</v>
      </c>
    </row>
    <row r="2519" spans="1:10" x14ac:dyDescent="0.25">
      <c r="A2519" s="90"/>
      <c r="B2519" s="95"/>
      <c r="C2519" s="96" t="s">
        <v>158</v>
      </c>
      <c r="D2519" s="95"/>
      <c r="E2519" s="94"/>
      <c r="F2519" s="97"/>
      <c r="G2519" s="94">
        <f>G2518*0.305</f>
        <v>8.6869607286225001</v>
      </c>
      <c r="H2519" s="94">
        <f>H2518*0.305</f>
        <v>3.6325500000000002</v>
      </c>
      <c r="I2519" s="94">
        <f>I2518*0.305</f>
        <v>0</v>
      </c>
      <c r="J2519" s="94">
        <f>G2519+H2519+I2519</f>
        <v>12.3195107286225</v>
      </c>
    </row>
    <row r="2520" spans="1:10" x14ac:dyDescent="0.25">
      <c r="A2520" s="90"/>
      <c r="B2520" s="95"/>
      <c r="C2520" s="96" t="s">
        <v>159</v>
      </c>
      <c r="D2520" s="95"/>
      <c r="E2520" s="94"/>
      <c r="F2520" s="97"/>
      <c r="G2520" s="94">
        <f>SUM(G2518:G2519)</f>
        <v>37.168799183122502</v>
      </c>
      <c r="H2520" s="94">
        <f>SUM(H2518:H2519)</f>
        <v>15.54255</v>
      </c>
      <c r="I2520" s="94">
        <f>SUM(I2518:I2519)</f>
        <v>0</v>
      </c>
      <c r="J2520" s="94">
        <f>G2520+H2520+I2520</f>
        <v>52.711349183122501</v>
      </c>
    </row>
    <row r="2521" spans="1:10" x14ac:dyDescent="0.25">
      <c r="A2521" s="107"/>
      <c r="B2521" s="95"/>
      <c r="C2521" s="96"/>
      <c r="D2521" s="95"/>
      <c r="E2521" s="94"/>
      <c r="F2521" s="97"/>
      <c r="G2521" s="94"/>
      <c r="H2521" s="94"/>
      <c r="I2521" s="94"/>
      <c r="J2521" s="94"/>
    </row>
    <row r="2522" spans="1:10" x14ac:dyDescent="0.25">
      <c r="A2522" s="84"/>
      <c r="B2522" s="85"/>
      <c r="C2522" s="86" t="s">
        <v>1271</v>
      </c>
      <c r="D2522" s="87" t="s">
        <v>178</v>
      </c>
      <c r="E2522" s="88"/>
      <c r="F2522" s="89"/>
      <c r="G2522" s="88"/>
      <c r="H2522" s="88"/>
      <c r="I2522" s="88"/>
      <c r="J2522" s="88"/>
    </row>
    <row r="2523" spans="1:10" ht="31.5" x14ac:dyDescent="0.25">
      <c r="A2523" s="90"/>
      <c r="B2523" s="91">
        <v>3378</v>
      </c>
      <c r="C2523" s="92" t="s">
        <v>1275</v>
      </c>
      <c r="D2523" s="91" t="s">
        <v>178</v>
      </c>
      <c r="E2523" s="124">
        <v>49.99</v>
      </c>
      <c r="F2523" s="131" t="s">
        <v>196</v>
      </c>
      <c r="G2523" s="94"/>
      <c r="H2523" s="94">
        <f t="shared" ref="H2523" si="139">E2523*F2523</f>
        <v>49.99</v>
      </c>
      <c r="I2523" s="94"/>
      <c r="J2523" s="94">
        <f t="shared" ref="J2523" si="140">G2523+H2523+I2523</f>
        <v>49.99</v>
      </c>
    </row>
    <row r="2524" spans="1:10" x14ac:dyDescent="0.25">
      <c r="A2524" s="90"/>
      <c r="B2524" s="91" t="s">
        <v>169</v>
      </c>
      <c r="C2524" s="92" t="s">
        <v>168</v>
      </c>
      <c r="D2524" s="91" t="s">
        <v>154</v>
      </c>
      <c r="E2524" s="124">
        <v>8.92</v>
      </c>
      <c r="F2524" s="97" t="s">
        <v>1276</v>
      </c>
      <c r="G2524" s="94">
        <f>E2524*F2524</f>
        <v>3.52786</v>
      </c>
      <c r="H2524" s="94"/>
      <c r="I2524" s="94"/>
      <c r="J2524" s="94">
        <f>G2524+H2524+I2524</f>
        <v>3.52786</v>
      </c>
    </row>
    <row r="2525" spans="1:10" x14ac:dyDescent="0.25">
      <c r="A2525" s="90"/>
      <c r="B2525" s="95" t="s">
        <v>162</v>
      </c>
      <c r="C2525" s="96" t="s">
        <v>163</v>
      </c>
      <c r="D2525" s="95" t="s">
        <v>154</v>
      </c>
      <c r="E2525" s="125">
        <v>12.69</v>
      </c>
      <c r="F2525" s="97" t="s">
        <v>1276</v>
      </c>
      <c r="G2525" s="94">
        <f>E2525*F2525</f>
        <v>5.0188949999999997</v>
      </c>
      <c r="H2525" s="94"/>
      <c r="I2525" s="94"/>
      <c r="J2525" s="94">
        <f>G2525+H2525+I2525</f>
        <v>5.0188949999999997</v>
      </c>
    </row>
    <row r="2526" spans="1:10" x14ac:dyDescent="0.25">
      <c r="A2526" s="90"/>
      <c r="B2526" s="95"/>
      <c r="C2526" s="96" t="s">
        <v>155</v>
      </c>
      <c r="D2526" s="95"/>
      <c r="E2526" s="94">
        <v>0</v>
      </c>
      <c r="F2526" s="97">
        <v>1.6535</v>
      </c>
      <c r="G2526" s="94">
        <f>SUM(G2524:G2525)*F2526</f>
        <v>14.132059392499999</v>
      </c>
      <c r="H2526" s="94"/>
      <c r="I2526" s="94"/>
      <c r="J2526" s="94">
        <v>0</v>
      </c>
    </row>
    <row r="2527" spans="1:10" x14ac:dyDescent="0.25">
      <c r="A2527" s="90"/>
      <c r="B2527" s="95"/>
      <c r="C2527" s="96" t="s">
        <v>156</v>
      </c>
      <c r="D2527" s="95"/>
      <c r="E2527" s="94">
        <v>0</v>
      </c>
      <c r="F2527" s="97">
        <v>0.68989999999999996</v>
      </c>
      <c r="G2527" s="94">
        <v>0</v>
      </c>
      <c r="H2527" s="94"/>
      <c r="I2527" s="94"/>
      <c r="J2527" s="94">
        <v>0</v>
      </c>
    </row>
    <row r="2528" spans="1:10" x14ac:dyDescent="0.25">
      <c r="A2528" s="90"/>
      <c r="B2528" s="95"/>
      <c r="C2528" s="96" t="s">
        <v>157</v>
      </c>
      <c r="D2528" s="95"/>
      <c r="E2528" s="94"/>
      <c r="F2528" s="97"/>
      <c r="G2528" s="94">
        <f>SUM(G2523:G2527)</f>
        <v>22.678814392499998</v>
      </c>
      <c r="H2528" s="94">
        <f>SUM(H2523:H2527)</f>
        <v>49.99</v>
      </c>
      <c r="I2528" s="94">
        <f>SUM(I2523:I2527)</f>
        <v>0</v>
      </c>
      <c r="J2528" s="94">
        <f>G2528+H2528+I2528</f>
        <v>72.668814392499996</v>
      </c>
    </row>
    <row r="2529" spans="1:10" x14ac:dyDescent="0.25">
      <c r="A2529" s="90"/>
      <c r="B2529" s="95"/>
      <c r="C2529" s="96" t="s">
        <v>158</v>
      </c>
      <c r="D2529" s="95"/>
      <c r="E2529" s="94"/>
      <c r="F2529" s="97"/>
      <c r="G2529" s="94">
        <f>G2528*0.305</f>
        <v>6.9170383897124994</v>
      </c>
      <c r="H2529" s="94">
        <f>H2528*0.305</f>
        <v>15.24695</v>
      </c>
      <c r="I2529" s="94">
        <f>I2528*0.305</f>
        <v>0</v>
      </c>
      <c r="J2529" s="94">
        <f>G2529+H2529+I2529</f>
        <v>22.1639883897125</v>
      </c>
    </row>
    <row r="2530" spans="1:10" x14ac:dyDescent="0.25">
      <c r="A2530" s="90"/>
      <c r="B2530" s="95"/>
      <c r="C2530" s="96" t="s">
        <v>159</v>
      </c>
      <c r="D2530" s="95"/>
      <c r="E2530" s="94"/>
      <c r="F2530" s="97"/>
      <c r="G2530" s="94">
        <f>SUM(G2528:G2529)</f>
        <v>29.595852782212496</v>
      </c>
      <c r="H2530" s="94">
        <f>SUM(H2528:H2529)</f>
        <v>65.236950000000007</v>
      </c>
      <c r="I2530" s="94">
        <f>SUM(I2528:I2529)</f>
        <v>0</v>
      </c>
      <c r="J2530" s="94">
        <f>G2530+H2530+I2530</f>
        <v>94.832802782212497</v>
      </c>
    </row>
    <row r="2531" spans="1:10" x14ac:dyDescent="0.25">
      <c r="A2531" s="107"/>
      <c r="B2531" s="95"/>
      <c r="C2531" s="96"/>
      <c r="D2531" s="95"/>
      <c r="E2531" s="94"/>
      <c r="F2531" s="97"/>
      <c r="G2531" s="94"/>
      <c r="H2531" s="94"/>
      <c r="I2531" s="94"/>
      <c r="J2531" s="94"/>
    </row>
    <row r="2532" spans="1:10" x14ac:dyDescent="0.25">
      <c r="A2532" s="84"/>
      <c r="B2532" s="85"/>
      <c r="C2532" s="86" t="s">
        <v>1272</v>
      </c>
      <c r="D2532" s="87" t="s">
        <v>178</v>
      </c>
      <c r="E2532" s="88"/>
      <c r="F2532" s="89"/>
      <c r="G2532" s="88"/>
      <c r="H2532" s="88"/>
      <c r="I2532" s="88"/>
      <c r="J2532" s="88"/>
    </row>
    <row r="2533" spans="1:10" ht="47.25" x14ac:dyDescent="0.25">
      <c r="A2533" s="90"/>
      <c r="B2533" s="91">
        <v>3380</v>
      </c>
      <c r="C2533" s="92" t="s">
        <v>1274</v>
      </c>
      <c r="D2533" s="91" t="s">
        <v>178</v>
      </c>
      <c r="E2533" s="124">
        <v>35</v>
      </c>
      <c r="F2533" s="131">
        <v>1</v>
      </c>
      <c r="G2533" s="94"/>
      <c r="H2533" s="94">
        <f t="shared" ref="H2533" si="141">E2533*F2533</f>
        <v>35</v>
      </c>
      <c r="I2533" s="94"/>
      <c r="J2533" s="94">
        <f t="shared" ref="J2533" si="142">G2533+H2533+I2533</f>
        <v>35</v>
      </c>
    </row>
    <row r="2534" spans="1:10" x14ac:dyDescent="0.25">
      <c r="A2534" s="90"/>
      <c r="B2534" s="91" t="s">
        <v>169</v>
      </c>
      <c r="C2534" s="92" t="s">
        <v>168</v>
      </c>
      <c r="D2534" s="91" t="s">
        <v>154</v>
      </c>
      <c r="E2534" s="124">
        <v>8.92</v>
      </c>
      <c r="F2534" s="97" t="s">
        <v>1273</v>
      </c>
      <c r="G2534" s="94">
        <f>E2534*F2534</f>
        <v>2.2576519999999998</v>
      </c>
      <c r="H2534" s="94"/>
      <c r="I2534" s="94"/>
      <c r="J2534" s="94">
        <f>G2534+H2534+I2534</f>
        <v>2.2576519999999998</v>
      </c>
    </row>
    <row r="2535" spans="1:10" x14ac:dyDescent="0.25">
      <c r="A2535" s="90"/>
      <c r="B2535" s="95" t="s">
        <v>162</v>
      </c>
      <c r="C2535" s="96" t="s">
        <v>163</v>
      </c>
      <c r="D2535" s="95" t="s">
        <v>154</v>
      </c>
      <c r="E2535" s="125">
        <v>12.69</v>
      </c>
      <c r="F2535" s="97" t="s">
        <v>1273</v>
      </c>
      <c r="G2535" s="94">
        <f>E2535*F2535</f>
        <v>3.2118389999999999</v>
      </c>
      <c r="H2535" s="94"/>
      <c r="I2535" s="94"/>
      <c r="J2535" s="94">
        <f>G2535+H2535+I2535</f>
        <v>3.2118389999999999</v>
      </c>
    </row>
    <row r="2536" spans="1:10" x14ac:dyDescent="0.25">
      <c r="A2536" s="90"/>
      <c r="B2536" s="95"/>
      <c r="C2536" s="96" t="s">
        <v>155</v>
      </c>
      <c r="D2536" s="95"/>
      <c r="E2536" s="94">
        <v>0</v>
      </c>
      <c r="F2536" s="97">
        <v>1.6535</v>
      </c>
      <c r="G2536" s="94">
        <f>SUM(G2534:G2535)*F2536</f>
        <v>9.043803368499999</v>
      </c>
      <c r="H2536" s="94"/>
      <c r="I2536" s="94"/>
      <c r="J2536" s="94">
        <v>0</v>
      </c>
    </row>
    <row r="2537" spans="1:10" x14ac:dyDescent="0.25">
      <c r="A2537" s="90"/>
      <c r="B2537" s="95"/>
      <c r="C2537" s="96" t="s">
        <v>156</v>
      </c>
      <c r="D2537" s="95"/>
      <c r="E2537" s="94">
        <v>0</v>
      </c>
      <c r="F2537" s="97">
        <v>0.68989999999999996</v>
      </c>
      <c r="G2537" s="94">
        <v>0</v>
      </c>
      <c r="H2537" s="94"/>
      <c r="I2537" s="94"/>
      <c r="J2537" s="94">
        <v>0</v>
      </c>
    </row>
    <row r="2538" spans="1:10" x14ac:dyDescent="0.25">
      <c r="A2538" s="90"/>
      <c r="B2538" s="95"/>
      <c r="C2538" s="96" t="s">
        <v>157</v>
      </c>
      <c r="D2538" s="95"/>
      <c r="E2538" s="94"/>
      <c r="F2538" s="97"/>
      <c r="G2538" s="94">
        <f>SUM(G2533:G2537)</f>
        <v>14.513294368499999</v>
      </c>
      <c r="H2538" s="94">
        <f>SUM(H2533:H2537)</f>
        <v>35</v>
      </c>
      <c r="I2538" s="94">
        <f>SUM(I2533:I2537)</f>
        <v>0</v>
      </c>
      <c r="J2538" s="94">
        <f>G2538+H2538+I2538</f>
        <v>49.513294368499999</v>
      </c>
    </row>
    <row r="2539" spans="1:10" x14ac:dyDescent="0.25">
      <c r="A2539" s="90"/>
      <c r="B2539" s="95"/>
      <c r="C2539" s="96" t="s">
        <v>158</v>
      </c>
      <c r="D2539" s="95"/>
      <c r="E2539" s="94"/>
      <c r="F2539" s="97"/>
      <c r="G2539" s="94">
        <f>G2538*0.305</f>
        <v>4.4265547823924996</v>
      </c>
      <c r="H2539" s="94">
        <f>H2538*0.305</f>
        <v>10.674999999999999</v>
      </c>
      <c r="I2539" s="94">
        <f>I2538*0.305</f>
        <v>0</v>
      </c>
      <c r="J2539" s="94">
        <f>G2539+H2539+I2539</f>
        <v>15.101554782392498</v>
      </c>
    </row>
    <row r="2540" spans="1:10" x14ac:dyDescent="0.25">
      <c r="A2540" s="90"/>
      <c r="B2540" s="95"/>
      <c r="C2540" s="96" t="s">
        <v>159</v>
      </c>
      <c r="D2540" s="95"/>
      <c r="E2540" s="94"/>
      <c r="F2540" s="97"/>
      <c r="G2540" s="94">
        <f>SUM(G2538:G2539)</f>
        <v>18.939849150892499</v>
      </c>
      <c r="H2540" s="94">
        <f>SUM(H2538:H2539)</f>
        <v>45.674999999999997</v>
      </c>
      <c r="I2540" s="94">
        <f>SUM(I2538:I2539)</f>
        <v>0</v>
      </c>
      <c r="J2540" s="94">
        <f>G2540+H2540+I2540</f>
        <v>64.614849150892496</v>
      </c>
    </row>
    <row r="2541" spans="1:10" x14ac:dyDescent="0.25">
      <c r="A2541" s="107"/>
      <c r="B2541" s="95"/>
      <c r="C2541" s="96"/>
      <c r="D2541" s="95"/>
      <c r="E2541" s="94"/>
      <c r="F2541" s="97"/>
      <c r="G2541" s="94"/>
      <c r="H2541" s="94"/>
      <c r="I2541" s="94"/>
      <c r="J2541" s="94"/>
    </row>
    <row r="2542" spans="1:10" x14ac:dyDescent="0.25">
      <c r="A2542" s="84"/>
      <c r="B2542" s="85"/>
      <c r="C2542" s="86" t="s">
        <v>1277</v>
      </c>
      <c r="D2542" s="87" t="s">
        <v>178</v>
      </c>
      <c r="E2542" s="88"/>
      <c r="F2542" s="89"/>
      <c r="G2542" s="88"/>
      <c r="H2542" s="88"/>
      <c r="I2542" s="88"/>
      <c r="J2542" s="88"/>
    </row>
    <row r="2543" spans="1:10" ht="31.5" x14ac:dyDescent="0.25">
      <c r="A2543" s="90"/>
      <c r="B2543" s="91" t="s">
        <v>1278</v>
      </c>
      <c r="C2543" s="92" t="s">
        <v>1279</v>
      </c>
      <c r="D2543" s="91" t="s">
        <v>178</v>
      </c>
      <c r="E2543" s="124">
        <v>19.36</v>
      </c>
      <c r="F2543" s="131">
        <v>1</v>
      </c>
      <c r="G2543" s="94"/>
      <c r="H2543" s="94">
        <f>E2543*F2543</f>
        <v>19.36</v>
      </c>
      <c r="I2543" s="94"/>
      <c r="J2543" s="94">
        <f>G2543+H2543+I2543</f>
        <v>19.36</v>
      </c>
    </row>
    <row r="2544" spans="1:10" x14ac:dyDescent="0.25">
      <c r="A2544" s="90"/>
      <c r="B2544" s="108" t="s">
        <v>160</v>
      </c>
      <c r="C2544" s="109" t="s">
        <v>161</v>
      </c>
      <c r="D2544" s="108" t="s">
        <v>154</v>
      </c>
      <c r="E2544" s="122">
        <v>9.18</v>
      </c>
      <c r="F2544" s="111" t="s">
        <v>1280</v>
      </c>
      <c r="G2544" s="110">
        <f>E2544*F2544</f>
        <v>1.8360000000000001</v>
      </c>
      <c r="H2544" s="110"/>
      <c r="I2544" s="110"/>
      <c r="J2544" s="110">
        <f t="shared" ref="J2544" si="143">G2544+H2544+I2544</f>
        <v>1.8360000000000001</v>
      </c>
    </row>
    <row r="2545" spans="1:10" x14ac:dyDescent="0.25">
      <c r="A2545" s="90"/>
      <c r="B2545" s="95" t="s">
        <v>162</v>
      </c>
      <c r="C2545" s="96" t="s">
        <v>163</v>
      </c>
      <c r="D2545" s="95" t="s">
        <v>154</v>
      </c>
      <c r="E2545" s="125">
        <v>12.69</v>
      </c>
      <c r="F2545" s="97" t="s">
        <v>1280</v>
      </c>
      <c r="G2545" s="94">
        <f>E2545*F2545</f>
        <v>2.5380000000000003</v>
      </c>
      <c r="H2545" s="94"/>
      <c r="I2545" s="94"/>
      <c r="J2545" s="94">
        <f>G2545+H2545+I2545</f>
        <v>2.5380000000000003</v>
      </c>
    </row>
    <row r="2546" spans="1:10" x14ac:dyDescent="0.25">
      <c r="A2546" s="90"/>
      <c r="B2546" s="95"/>
      <c r="C2546" s="96" t="s">
        <v>155</v>
      </c>
      <c r="D2546" s="95"/>
      <c r="E2546" s="94">
        <v>0</v>
      </c>
      <c r="F2546" s="97">
        <v>1.6535</v>
      </c>
      <c r="G2546" s="94">
        <f>SUM(G2544:G2545)*F2546</f>
        <v>7.2324090000000005</v>
      </c>
      <c r="H2546" s="94"/>
      <c r="I2546" s="94"/>
      <c r="J2546" s="94">
        <v>0</v>
      </c>
    </row>
    <row r="2547" spans="1:10" x14ac:dyDescent="0.25">
      <c r="A2547" s="90"/>
      <c r="B2547" s="95"/>
      <c r="C2547" s="96" t="s">
        <v>156</v>
      </c>
      <c r="D2547" s="95"/>
      <c r="E2547" s="94">
        <v>0</v>
      </c>
      <c r="F2547" s="97">
        <v>0.68989999999999996</v>
      </c>
      <c r="G2547" s="94">
        <v>0</v>
      </c>
      <c r="H2547" s="94"/>
      <c r="I2547" s="94"/>
      <c r="J2547" s="94">
        <v>0</v>
      </c>
    </row>
    <row r="2548" spans="1:10" x14ac:dyDescent="0.25">
      <c r="A2548" s="90"/>
      <c r="B2548" s="95"/>
      <c r="C2548" s="96" t="s">
        <v>157</v>
      </c>
      <c r="D2548" s="95"/>
      <c r="E2548" s="94"/>
      <c r="F2548" s="97"/>
      <c r="G2548" s="94">
        <f>SUM(G2543:G2547)</f>
        <v>11.606409000000001</v>
      </c>
      <c r="H2548" s="94">
        <f>SUM(H2543:H2547)</f>
        <v>19.36</v>
      </c>
      <c r="I2548" s="94">
        <f>SUM(I2543:I2547)</f>
        <v>0</v>
      </c>
      <c r="J2548" s="94">
        <f>G2548+H2548+I2548</f>
        <v>30.966408999999999</v>
      </c>
    </row>
    <row r="2549" spans="1:10" x14ac:dyDescent="0.25">
      <c r="A2549" s="90"/>
      <c r="B2549" s="95"/>
      <c r="C2549" s="96" t="s">
        <v>158</v>
      </c>
      <c r="D2549" s="95"/>
      <c r="E2549" s="94"/>
      <c r="F2549" s="97"/>
      <c r="G2549" s="94">
        <f>G2548*0.305</f>
        <v>3.5399547450000002</v>
      </c>
      <c r="H2549" s="94">
        <f>H2548*0.305</f>
        <v>5.9047999999999998</v>
      </c>
      <c r="I2549" s="94">
        <f>I2548*0.305</f>
        <v>0</v>
      </c>
      <c r="J2549" s="94">
        <f>G2549+H2549+I2549</f>
        <v>9.4447547450000009</v>
      </c>
    </row>
    <row r="2550" spans="1:10" x14ac:dyDescent="0.25">
      <c r="A2550" s="90"/>
      <c r="B2550" s="95"/>
      <c r="C2550" s="96" t="s">
        <v>159</v>
      </c>
      <c r="D2550" s="95"/>
      <c r="E2550" s="94"/>
      <c r="F2550" s="97"/>
      <c r="G2550" s="94">
        <f>SUM(G2548:G2549)</f>
        <v>15.146363745000002</v>
      </c>
      <c r="H2550" s="94">
        <f>SUM(H2548:H2549)</f>
        <v>25.264800000000001</v>
      </c>
      <c r="I2550" s="94">
        <f>SUM(I2548:I2549)</f>
        <v>0</v>
      </c>
      <c r="J2550" s="94">
        <f>G2550+H2550+I2550</f>
        <v>40.411163745000003</v>
      </c>
    </row>
    <row r="2551" spans="1:10" x14ac:dyDescent="0.25">
      <c r="A2551" s="107"/>
      <c r="B2551" s="95"/>
      <c r="C2551" s="96"/>
      <c r="D2551" s="95"/>
      <c r="E2551" s="94"/>
      <c r="F2551" s="97"/>
      <c r="G2551" s="94"/>
      <c r="H2551" s="94"/>
      <c r="I2551" s="94"/>
      <c r="J2551" s="94"/>
    </row>
    <row r="2552" spans="1:10" x14ac:dyDescent="0.25">
      <c r="A2552" s="84"/>
      <c r="B2552" s="85"/>
      <c r="C2552" s="86" t="s">
        <v>1281</v>
      </c>
      <c r="D2552" s="87" t="s">
        <v>178</v>
      </c>
      <c r="E2552" s="88"/>
      <c r="F2552" s="89"/>
      <c r="G2552" s="88"/>
      <c r="H2552" s="88"/>
      <c r="I2552" s="88"/>
      <c r="J2552" s="88"/>
    </row>
    <row r="2553" spans="1:10" ht="31.5" x14ac:dyDescent="0.25">
      <c r="A2553" s="90"/>
      <c r="B2553" s="91">
        <v>3405</v>
      </c>
      <c r="C2553" s="92" t="s">
        <v>1284</v>
      </c>
      <c r="D2553" s="91" t="s">
        <v>178</v>
      </c>
      <c r="E2553" s="124">
        <v>63.25</v>
      </c>
      <c r="F2553" s="131">
        <v>1</v>
      </c>
      <c r="G2553" s="94"/>
      <c r="H2553" s="94">
        <f>E2553*F2553</f>
        <v>63.25</v>
      </c>
      <c r="I2553" s="94"/>
      <c r="J2553" s="94">
        <f>G2553+H2553+I2553</f>
        <v>63.25</v>
      </c>
    </row>
    <row r="2554" spans="1:10" x14ac:dyDescent="0.25">
      <c r="A2554" s="90"/>
      <c r="B2554" s="108" t="s">
        <v>160</v>
      </c>
      <c r="C2554" s="109" t="s">
        <v>161</v>
      </c>
      <c r="D2554" s="108" t="s">
        <v>154</v>
      </c>
      <c r="E2554" s="122">
        <v>9.18</v>
      </c>
      <c r="F2554" s="111">
        <v>0.25</v>
      </c>
      <c r="G2554" s="110">
        <f>E2554*F2554</f>
        <v>2.2949999999999999</v>
      </c>
      <c r="H2554" s="110"/>
      <c r="I2554" s="110"/>
      <c r="J2554" s="110">
        <f t="shared" ref="J2554" si="144">G2554+H2554+I2554</f>
        <v>2.2949999999999999</v>
      </c>
    </row>
    <row r="2555" spans="1:10" x14ac:dyDescent="0.25">
      <c r="A2555" s="90"/>
      <c r="B2555" s="95" t="s">
        <v>162</v>
      </c>
      <c r="C2555" s="96" t="s">
        <v>163</v>
      </c>
      <c r="D2555" s="95" t="s">
        <v>154</v>
      </c>
      <c r="E2555" s="125">
        <v>12.69</v>
      </c>
      <c r="F2555" s="97">
        <v>0.5</v>
      </c>
      <c r="G2555" s="94">
        <f>E2555*F2555</f>
        <v>6.3449999999999998</v>
      </c>
      <c r="H2555" s="94"/>
      <c r="I2555" s="94"/>
      <c r="J2555" s="94">
        <f>G2555+H2555+I2555</f>
        <v>6.3449999999999998</v>
      </c>
    </row>
    <row r="2556" spans="1:10" x14ac:dyDescent="0.25">
      <c r="A2556" s="90"/>
      <c r="B2556" s="95"/>
      <c r="C2556" s="96" t="s">
        <v>155</v>
      </c>
      <c r="D2556" s="95"/>
      <c r="E2556" s="94">
        <v>0</v>
      </c>
      <c r="F2556" s="97">
        <v>1.6535</v>
      </c>
      <c r="G2556" s="94">
        <f>SUM(G2554:G2555)*F2556</f>
        <v>14.286240000000001</v>
      </c>
      <c r="H2556" s="94"/>
      <c r="I2556" s="94"/>
      <c r="J2556" s="94">
        <v>0</v>
      </c>
    </row>
    <row r="2557" spans="1:10" x14ac:dyDescent="0.25">
      <c r="A2557" s="90"/>
      <c r="B2557" s="95"/>
      <c r="C2557" s="96" t="s">
        <v>156</v>
      </c>
      <c r="D2557" s="95"/>
      <c r="E2557" s="94">
        <v>0</v>
      </c>
      <c r="F2557" s="97">
        <v>0.68989999999999996</v>
      </c>
      <c r="G2557" s="94">
        <v>0</v>
      </c>
      <c r="H2557" s="94"/>
      <c r="I2557" s="94"/>
      <c r="J2557" s="94">
        <v>0</v>
      </c>
    </row>
    <row r="2558" spans="1:10" x14ac:dyDescent="0.25">
      <c r="A2558" s="90"/>
      <c r="B2558" s="95"/>
      <c r="C2558" s="96" t="s">
        <v>157</v>
      </c>
      <c r="D2558" s="95"/>
      <c r="E2558" s="94"/>
      <c r="F2558" s="97"/>
      <c r="G2558" s="94">
        <f>SUM(G2553:G2557)</f>
        <v>22.92624</v>
      </c>
      <c r="H2558" s="94">
        <f>SUM(H2553:H2557)</f>
        <v>63.25</v>
      </c>
      <c r="I2558" s="94">
        <f>SUM(I2553:I2557)</f>
        <v>0</v>
      </c>
      <c r="J2558" s="94">
        <f>G2558+H2558+I2558</f>
        <v>86.176240000000007</v>
      </c>
    </row>
    <row r="2559" spans="1:10" x14ac:dyDescent="0.25">
      <c r="A2559" s="90"/>
      <c r="B2559" s="95"/>
      <c r="C2559" s="96" t="s">
        <v>158</v>
      </c>
      <c r="D2559" s="95"/>
      <c r="E2559" s="94"/>
      <c r="F2559" s="97"/>
      <c r="G2559" s="94">
        <f>G2558*0.305</f>
        <v>6.9925031999999998</v>
      </c>
      <c r="H2559" s="94">
        <f>H2558*0.305</f>
        <v>19.291249999999998</v>
      </c>
      <c r="I2559" s="94">
        <f>I2558*0.305</f>
        <v>0</v>
      </c>
      <c r="J2559" s="94">
        <f>G2559+H2559+I2559</f>
        <v>26.2837532</v>
      </c>
    </row>
    <row r="2560" spans="1:10" x14ac:dyDescent="0.25">
      <c r="A2560" s="90"/>
      <c r="B2560" s="95"/>
      <c r="C2560" s="96" t="s">
        <v>159</v>
      </c>
      <c r="D2560" s="95"/>
      <c r="E2560" s="94"/>
      <c r="F2560" s="97"/>
      <c r="G2560" s="94">
        <f>SUM(G2558:G2559)</f>
        <v>29.918743200000002</v>
      </c>
      <c r="H2560" s="94">
        <f>SUM(H2558:H2559)</f>
        <v>82.541249999999991</v>
      </c>
      <c r="I2560" s="94">
        <f>SUM(I2558:I2559)</f>
        <v>0</v>
      </c>
      <c r="J2560" s="94">
        <f>G2560+H2560+I2560</f>
        <v>112.45999319999999</v>
      </c>
    </row>
    <row r="2561" spans="1:10" x14ac:dyDescent="0.25">
      <c r="A2561" s="107"/>
      <c r="B2561" s="95"/>
      <c r="C2561" s="96"/>
      <c r="D2561" s="95"/>
      <c r="E2561" s="94"/>
      <c r="F2561" s="97"/>
      <c r="G2561" s="94"/>
      <c r="H2561" s="94"/>
      <c r="I2561" s="94"/>
      <c r="J2561" s="94"/>
    </row>
    <row r="2562" spans="1:10" x14ac:dyDescent="0.25">
      <c r="A2562" s="84"/>
      <c r="B2562" s="85"/>
      <c r="C2562" s="86" t="s">
        <v>1282</v>
      </c>
      <c r="D2562" s="87" t="s">
        <v>178</v>
      </c>
      <c r="E2562" s="88"/>
      <c r="F2562" s="89"/>
      <c r="G2562" s="88"/>
      <c r="H2562" s="88"/>
      <c r="I2562" s="88"/>
      <c r="J2562" s="88"/>
    </row>
    <row r="2563" spans="1:10" ht="31.5" x14ac:dyDescent="0.25">
      <c r="A2563" s="90"/>
      <c r="B2563" s="91">
        <v>3398</v>
      </c>
      <c r="C2563" s="92" t="s">
        <v>1283</v>
      </c>
      <c r="D2563" s="91" t="s">
        <v>178</v>
      </c>
      <c r="E2563" s="124">
        <v>3.88</v>
      </c>
      <c r="F2563" s="131">
        <v>1</v>
      </c>
      <c r="G2563" s="94"/>
      <c r="H2563" s="94">
        <f>E2563*F2563</f>
        <v>3.88</v>
      </c>
      <c r="I2563" s="94"/>
      <c r="J2563" s="94">
        <f>G2563+H2563+I2563</f>
        <v>3.88</v>
      </c>
    </row>
    <row r="2564" spans="1:10" x14ac:dyDescent="0.25">
      <c r="A2564" s="90"/>
      <c r="B2564" s="108" t="s">
        <v>160</v>
      </c>
      <c r="C2564" s="109" t="s">
        <v>161</v>
      </c>
      <c r="D2564" s="108" t="s">
        <v>154</v>
      </c>
      <c r="E2564" s="122">
        <v>9.18</v>
      </c>
      <c r="F2564" s="111">
        <v>0.25</v>
      </c>
      <c r="G2564" s="110">
        <f>E2564*F2564</f>
        <v>2.2949999999999999</v>
      </c>
      <c r="H2564" s="110"/>
      <c r="I2564" s="110"/>
      <c r="J2564" s="110">
        <f t="shared" ref="J2564" si="145">G2564+H2564+I2564</f>
        <v>2.2949999999999999</v>
      </c>
    </row>
    <row r="2565" spans="1:10" x14ac:dyDescent="0.25">
      <c r="A2565" s="90"/>
      <c r="B2565" s="95" t="s">
        <v>162</v>
      </c>
      <c r="C2565" s="96" t="s">
        <v>163</v>
      </c>
      <c r="D2565" s="95" t="s">
        <v>154</v>
      </c>
      <c r="E2565" s="125">
        <v>12.69</v>
      </c>
      <c r="F2565" s="97">
        <v>0.5</v>
      </c>
      <c r="G2565" s="94">
        <f>E2565*F2565</f>
        <v>6.3449999999999998</v>
      </c>
      <c r="H2565" s="94"/>
      <c r="I2565" s="94"/>
      <c r="J2565" s="94">
        <f>G2565+H2565+I2565</f>
        <v>6.3449999999999998</v>
      </c>
    </row>
    <row r="2566" spans="1:10" x14ac:dyDescent="0.25">
      <c r="A2566" s="90"/>
      <c r="B2566" s="95"/>
      <c r="C2566" s="96" t="s">
        <v>155</v>
      </c>
      <c r="D2566" s="95"/>
      <c r="E2566" s="94">
        <v>0</v>
      </c>
      <c r="F2566" s="97">
        <v>1.6535</v>
      </c>
      <c r="G2566" s="94">
        <f>SUM(G2564:G2565)*F2566</f>
        <v>14.286240000000001</v>
      </c>
      <c r="H2566" s="94"/>
      <c r="I2566" s="94"/>
      <c r="J2566" s="94">
        <v>0</v>
      </c>
    </row>
    <row r="2567" spans="1:10" x14ac:dyDescent="0.25">
      <c r="A2567" s="90"/>
      <c r="B2567" s="95"/>
      <c r="C2567" s="96" t="s">
        <v>156</v>
      </c>
      <c r="D2567" s="95"/>
      <c r="E2567" s="94">
        <v>0</v>
      </c>
      <c r="F2567" s="97">
        <v>0.68989999999999996</v>
      </c>
      <c r="G2567" s="94">
        <v>0</v>
      </c>
      <c r="H2567" s="94"/>
      <c r="I2567" s="94"/>
      <c r="J2567" s="94">
        <v>0</v>
      </c>
    </row>
    <row r="2568" spans="1:10" x14ac:dyDescent="0.25">
      <c r="A2568" s="90"/>
      <c r="B2568" s="95"/>
      <c r="C2568" s="96" t="s">
        <v>157</v>
      </c>
      <c r="D2568" s="95"/>
      <c r="E2568" s="94"/>
      <c r="F2568" s="97"/>
      <c r="G2568" s="94">
        <f>SUM(G2563:G2567)</f>
        <v>22.92624</v>
      </c>
      <c r="H2568" s="94">
        <f>SUM(H2563:H2567)</f>
        <v>3.88</v>
      </c>
      <c r="I2568" s="94">
        <f>SUM(I2563:I2567)</f>
        <v>0</v>
      </c>
      <c r="J2568" s="94">
        <f>G2568+H2568+I2568</f>
        <v>26.806239999999999</v>
      </c>
    </row>
    <row r="2569" spans="1:10" x14ac:dyDescent="0.25">
      <c r="A2569" s="90"/>
      <c r="B2569" s="95"/>
      <c r="C2569" s="96" t="s">
        <v>158</v>
      </c>
      <c r="D2569" s="95"/>
      <c r="E2569" s="94"/>
      <c r="F2569" s="97"/>
      <c r="G2569" s="94">
        <f>G2568*0.305</f>
        <v>6.9925031999999998</v>
      </c>
      <c r="H2569" s="94">
        <f>H2568*0.305</f>
        <v>1.1834</v>
      </c>
      <c r="I2569" s="94">
        <f>I2568*0.305</f>
        <v>0</v>
      </c>
      <c r="J2569" s="94">
        <f>G2569+H2569+I2569</f>
        <v>8.1759032000000005</v>
      </c>
    </row>
    <row r="2570" spans="1:10" x14ac:dyDescent="0.25">
      <c r="A2570" s="90"/>
      <c r="B2570" s="95"/>
      <c r="C2570" s="96" t="s">
        <v>159</v>
      </c>
      <c r="D2570" s="95"/>
      <c r="E2570" s="94"/>
      <c r="F2570" s="97"/>
      <c r="G2570" s="94">
        <f>SUM(G2568:G2569)</f>
        <v>29.918743200000002</v>
      </c>
      <c r="H2570" s="94">
        <f>SUM(H2568:H2569)</f>
        <v>5.0633999999999997</v>
      </c>
      <c r="I2570" s="94">
        <f>SUM(I2568:I2569)</f>
        <v>0</v>
      </c>
      <c r="J2570" s="94">
        <f>G2570+H2570+I2570</f>
        <v>34.982143200000003</v>
      </c>
    </row>
    <row r="2571" spans="1:10" x14ac:dyDescent="0.25">
      <c r="A2571" s="107"/>
      <c r="B2571" s="95"/>
      <c r="C2571" s="96"/>
      <c r="D2571" s="95"/>
      <c r="E2571" s="94"/>
      <c r="F2571" s="97"/>
      <c r="G2571" s="94"/>
      <c r="H2571" s="94"/>
      <c r="I2571" s="94"/>
      <c r="J2571" s="94"/>
    </row>
    <row r="2572" spans="1:10" x14ac:dyDescent="0.25">
      <c r="A2572" s="84"/>
      <c r="B2572" s="85"/>
      <c r="C2572" s="86" t="s">
        <v>1290</v>
      </c>
      <c r="D2572" s="87" t="s">
        <v>178</v>
      </c>
      <c r="E2572" s="88"/>
      <c r="F2572" s="89"/>
      <c r="G2572" s="88"/>
      <c r="H2572" s="88"/>
      <c r="I2572" s="88"/>
      <c r="J2572" s="88"/>
    </row>
    <row r="2573" spans="1:10" ht="31.5" x14ac:dyDescent="0.25">
      <c r="A2573" s="90"/>
      <c r="B2573" s="91">
        <v>2639</v>
      </c>
      <c r="C2573" s="92" t="s">
        <v>366</v>
      </c>
      <c r="D2573" s="91" t="s">
        <v>178</v>
      </c>
      <c r="E2573" s="124">
        <v>3.51</v>
      </c>
      <c r="F2573" s="131" t="s">
        <v>196</v>
      </c>
      <c r="G2573" s="94"/>
      <c r="H2573" s="94">
        <f t="shared" ref="H2573" si="146">E2573*F2573</f>
        <v>3.51</v>
      </c>
      <c r="I2573" s="94"/>
      <c r="J2573" s="94">
        <f t="shared" ref="J2573" si="147">G2573+H2573+I2573</f>
        <v>3.51</v>
      </c>
    </row>
    <row r="2574" spans="1:10" x14ac:dyDescent="0.25">
      <c r="A2574" s="90"/>
      <c r="B2574" s="91" t="s">
        <v>169</v>
      </c>
      <c r="C2574" s="92" t="s">
        <v>168</v>
      </c>
      <c r="D2574" s="91" t="s">
        <v>154</v>
      </c>
      <c r="E2574" s="124">
        <v>8.92</v>
      </c>
      <c r="F2574" s="97">
        <v>0.05</v>
      </c>
      <c r="G2574" s="94">
        <f>E2574*F2574</f>
        <v>0.44600000000000001</v>
      </c>
      <c r="H2574" s="94"/>
      <c r="I2574" s="94"/>
      <c r="J2574" s="94">
        <f>G2574+H2574+I2574</f>
        <v>0.44600000000000001</v>
      </c>
    </row>
    <row r="2575" spans="1:10" x14ac:dyDescent="0.25">
      <c r="A2575" s="90"/>
      <c r="B2575" s="95" t="s">
        <v>162</v>
      </c>
      <c r="C2575" s="96" t="s">
        <v>163</v>
      </c>
      <c r="D2575" s="95" t="s">
        <v>154</v>
      </c>
      <c r="E2575" s="125">
        <v>12.69</v>
      </c>
      <c r="F2575" s="97">
        <v>0.1</v>
      </c>
      <c r="G2575" s="94">
        <f>E2575*F2575</f>
        <v>1.2690000000000001</v>
      </c>
      <c r="H2575" s="94"/>
      <c r="I2575" s="94"/>
      <c r="J2575" s="94">
        <f>G2575+H2575+I2575</f>
        <v>1.2690000000000001</v>
      </c>
    </row>
    <row r="2576" spans="1:10" x14ac:dyDescent="0.25">
      <c r="A2576" s="90"/>
      <c r="B2576" s="95"/>
      <c r="C2576" s="96" t="s">
        <v>155</v>
      </c>
      <c r="D2576" s="95"/>
      <c r="E2576" s="94">
        <v>0</v>
      </c>
      <c r="F2576" s="97">
        <v>1.6535</v>
      </c>
      <c r="G2576" s="94">
        <f>SUM(G2574:G2575)*F2576</f>
        <v>2.8357524999999999</v>
      </c>
      <c r="H2576" s="94"/>
      <c r="I2576" s="94"/>
      <c r="J2576" s="94">
        <v>0</v>
      </c>
    </row>
    <row r="2577" spans="1:10" x14ac:dyDescent="0.25">
      <c r="A2577" s="90"/>
      <c r="B2577" s="95"/>
      <c r="C2577" s="96" t="s">
        <v>156</v>
      </c>
      <c r="D2577" s="95"/>
      <c r="E2577" s="94">
        <v>0</v>
      </c>
      <c r="F2577" s="97">
        <v>0.68989999999999996</v>
      </c>
      <c r="G2577" s="94">
        <v>0</v>
      </c>
      <c r="H2577" s="94"/>
      <c r="I2577" s="94"/>
      <c r="J2577" s="94">
        <v>0</v>
      </c>
    </row>
    <row r="2578" spans="1:10" x14ac:dyDescent="0.25">
      <c r="A2578" s="90"/>
      <c r="B2578" s="95"/>
      <c r="C2578" s="96" t="s">
        <v>157</v>
      </c>
      <c r="D2578" s="95"/>
      <c r="E2578" s="94"/>
      <c r="F2578" s="97"/>
      <c r="G2578" s="94">
        <f>SUM(G2573:G2577)</f>
        <v>4.5507524999999998</v>
      </c>
      <c r="H2578" s="94">
        <f>SUM(H2573:H2577)</f>
        <v>3.51</v>
      </c>
      <c r="I2578" s="94">
        <f>SUM(I2573:I2577)</f>
        <v>0</v>
      </c>
      <c r="J2578" s="94">
        <f>G2578+H2578+I2578</f>
        <v>8.0607524999999995</v>
      </c>
    </row>
    <row r="2579" spans="1:10" x14ac:dyDescent="0.25">
      <c r="A2579" s="90"/>
      <c r="B2579" s="95"/>
      <c r="C2579" s="96" t="s">
        <v>158</v>
      </c>
      <c r="D2579" s="95"/>
      <c r="E2579" s="94"/>
      <c r="F2579" s="97"/>
      <c r="G2579" s="94">
        <f>G2578*0.305</f>
        <v>1.3879795124999998</v>
      </c>
      <c r="H2579" s="94">
        <f>H2578*0.305</f>
        <v>1.0705499999999999</v>
      </c>
      <c r="I2579" s="94">
        <f>I2578*0.305</f>
        <v>0</v>
      </c>
      <c r="J2579" s="94">
        <f>G2579+H2579+I2579</f>
        <v>2.4585295124999997</v>
      </c>
    </row>
    <row r="2580" spans="1:10" x14ac:dyDescent="0.25">
      <c r="A2580" s="90"/>
      <c r="B2580" s="95"/>
      <c r="C2580" s="96" t="s">
        <v>159</v>
      </c>
      <c r="D2580" s="95"/>
      <c r="E2580" s="94"/>
      <c r="F2580" s="97"/>
      <c r="G2580" s="94">
        <f>SUM(G2578:G2579)</f>
        <v>5.9387320124999992</v>
      </c>
      <c r="H2580" s="94">
        <f>SUM(H2578:H2579)</f>
        <v>4.5805499999999997</v>
      </c>
      <c r="I2580" s="94">
        <f>SUM(I2578:I2579)</f>
        <v>0</v>
      </c>
      <c r="J2580" s="94">
        <f>G2580+H2580+I2580</f>
        <v>10.5192820125</v>
      </c>
    </row>
    <row r="2581" spans="1:10" x14ac:dyDescent="0.25">
      <c r="A2581" s="107"/>
      <c r="B2581" s="95"/>
      <c r="C2581" s="96"/>
      <c r="D2581" s="95"/>
      <c r="E2581" s="94"/>
      <c r="F2581" s="97"/>
      <c r="G2581" s="94"/>
      <c r="H2581" s="94"/>
      <c r="I2581" s="94"/>
      <c r="J2581" s="94"/>
    </row>
    <row r="2582" spans="1:10" x14ac:dyDescent="0.25">
      <c r="A2582" s="84"/>
      <c r="B2582" s="85"/>
      <c r="C2582" s="86" t="s">
        <v>1291</v>
      </c>
      <c r="D2582" s="87" t="s">
        <v>178</v>
      </c>
      <c r="E2582" s="88"/>
      <c r="F2582" s="89"/>
      <c r="G2582" s="88"/>
      <c r="H2582" s="88"/>
      <c r="I2582" s="88"/>
      <c r="J2582" s="88"/>
    </row>
    <row r="2583" spans="1:10" ht="31.5" x14ac:dyDescent="0.25">
      <c r="A2583" s="90"/>
      <c r="B2583" s="91">
        <v>2638</v>
      </c>
      <c r="C2583" s="92" t="s">
        <v>1292</v>
      </c>
      <c r="D2583" s="91" t="s">
        <v>178</v>
      </c>
      <c r="E2583" s="124">
        <v>1.98</v>
      </c>
      <c r="F2583" s="131" t="s">
        <v>196</v>
      </c>
      <c r="G2583" s="94"/>
      <c r="H2583" s="94">
        <f t="shared" ref="H2583" si="148">E2583*F2583</f>
        <v>1.98</v>
      </c>
      <c r="I2583" s="94"/>
      <c r="J2583" s="94">
        <f t="shared" ref="J2583" si="149">G2583+H2583+I2583</f>
        <v>1.98</v>
      </c>
    </row>
    <row r="2584" spans="1:10" x14ac:dyDescent="0.25">
      <c r="A2584" s="90"/>
      <c r="B2584" s="91" t="s">
        <v>169</v>
      </c>
      <c r="C2584" s="92" t="s">
        <v>168</v>
      </c>
      <c r="D2584" s="91" t="s">
        <v>154</v>
      </c>
      <c r="E2584" s="124">
        <v>8.92</v>
      </c>
      <c r="F2584" s="97">
        <v>0.05</v>
      </c>
      <c r="G2584" s="94">
        <f>E2584*F2584</f>
        <v>0.44600000000000001</v>
      </c>
      <c r="H2584" s="94"/>
      <c r="I2584" s="94"/>
      <c r="J2584" s="94">
        <f>G2584+H2584+I2584</f>
        <v>0.44600000000000001</v>
      </c>
    </row>
    <row r="2585" spans="1:10" x14ac:dyDescent="0.25">
      <c r="A2585" s="90"/>
      <c r="B2585" s="95" t="s">
        <v>162</v>
      </c>
      <c r="C2585" s="96" t="s">
        <v>163</v>
      </c>
      <c r="D2585" s="95" t="s">
        <v>154</v>
      </c>
      <c r="E2585" s="125">
        <v>12.69</v>
      </c>
      <c r="F2585" s="97">
        <v>0.1</v>
      </c>
      <c r="G2585" s="94">
        <f>E2585*F2585</f>
        <v>1.2690000000000001</v>
      </c>
      <c r="H2585" s="94"/>
      <c r="I2585" s="94"/>
      <c r="J2585" s="94">
        <f>G2585+H2585+I2585</f>
        <v>1.2690000000000001</v>
      </c>
    </row>
    <row r="2586" spans="1:10" x14ac:dyDescent="0.25">
      <c r="A2586" s="90"/>
      <c r="B2586" s="95"/>
      <c r="C2586" s="96" t="s">
        <v>155</v>
      </c>
      <c r="D2586" s="95"/>
      <c r="E2586" s="94">
        <v>0</v>
      </c>
      <c r="F2586" s="97">
        <v>1.6535</v>
      </c>
      <c r="G2586" s="94">
        <f>SUM(G2584:G2585)*F2586</f>
        <v>2.8357524999999999</v>
      </c>
      <c r="H2586" s="94"/>
      <c r="I2586" s="94"/>
      <c r="J2586" s="94">
        <v>0</v>
      </c>
    </row>
    <row r="2587" spans="1:10" x14ac:dyDescent="0.25">
      <c r="A2587" s="90"/>
      <c r="B2587" s="95"/>
      <c r="C2587" s="96" t="s">
        <v>156</v>
      </c>
      <c r="D2587" s="95"/>
      <c r="E2587" s="94">
        <v>0</v>
      </c>
      <c r="F2587" s="97">
        <v>0.68989999999999996</v>
      </c>
      <c r="G2587" s="94">
        <v>0</v>
      </c>
      <c r="H2587" s="94"/>
      <c r="I2587" s="94"/>
      <c r="J2587" s="94">
        <v>0</v>
      </c>
    </row>
    <row r="2588" spans="1:10" x14ac:dyDescent="0.25">
      <c r="A2588" s="90"/>
      <c r="B2588" s="95"/>
      <c r="C2588" s="96" t="s">
        <v>157</v>
      </c>
      <c r="D2588" s="95"/>
      <c r="E2588" s="94"/>
      <c r="F2588" s="97"/>
      <c r="G2588" s="94">
        <f>SUM(G2583:G2587)</f>
        <v>4.5507524999999998</v>
      </c>
      <c r="H2588" s="94">
        <f>SUM(H2583:H2587)</f>
        <v>1.98</v>
      </c>
      <c r="I2588" s="94">
        <f>SUM(I2583:I2587)</f>
        <v>0</v>
      </c>
      <c r="J2588" s="94">
        <f>G2588+H2588+I2588</f>
        <v>6.5307525000000002</v>
      </c>
    </row>
    <row r="2589" spans="1:10" x14ac:dyDescent="0.25">
      <c r="A2589" s="90"/>
      <c r="B2589" s="95"/>
      <c r="C2589" s="96" t="s">
        <v>158</v>
      </c>
      <c r="D2589" s="95"/>
      <c r="E2589" s="94"/>
      <c r="F2589" s="97"/>
      <c r="G2589" s="94">
        <f>G2588*0.305</f>
        <v>1.3879795124999998</v>
      </c>
      <c r="H2589" s="94">
        <f>H2588*0.305</f>
        <v>0.60389999999999999</v>
      </c>
      <c r="I2589" s="94">
        <f>I2588*0.305</f>
        <v>0</v>
      </c>
      <c r="J2589" s="94">
        <f>G2589+H2589+I2589</f>
        <v>1.9918795124999997</v>
      </c>
    </row>
    <row r="2590" spans="1:10" x14ac:dyDescent="0.25">
      <c r="A2590" s="90"/>
      <c r="B2590" s="95"/>
      <c r="C2590" s="96" t="s">
        <v>159</v>
      </c>
      <c r="D2590" s="95"/>
      <c r="E2590" s="94"/>
      <c r="F2590" s="97"/>
      <c r="G2590" s="94">
        <f>SUM(G2588:G2589)</f>
        <v>5.9387320124999992</v>
      </c>
      <c r="H2590" s="94">
        <f>SUM(H2588:H2589)</f>
        <v>2.5838999999999999</v>
      </c>
      <c r="I2590" s="94">
        <f>SUM(I2588:I2589)</f>
        <v>0</v>
      </c>
      <c r="J2590" s="94">
        <f>G2590+H2590+I2590</f>
        <v>8.522632012499999</v>
      </c>
    </row>
    <row r="2591" spans="1:10" x14ac:dyDescent="0.25">
      <c r="A2591" s="107"/>
      <c r="B2591" s="95"/>
      <c r="C2591" s="96"/>
      <c r="D2591" s="95"/>
      <c r="E2591" s="94"/>
      <c r="F2591" s="97"/>
      <c r="G2591" s="94"/>
      <c r="H2591" s="94"/>
      <c r="I2591" s="94"/>
      <c r="J2591" s="94"/>
    </row>
    <row r="2592" spans="1:10" x14ac:dyDescent="0.25">
      <c r="A2592" s="84"/>
      <c r="B2592" s="85"/>
      <c r="C2592" s="86" t="s">
        <v>1293</v>
      </c>
      <c r="D2592" s="87" t="s">
        <v>178</v>
      </c>
      <c r="E2592" s="88"/>
      <c r="F2592" s="89"/>
      <c r="G2592" s="88"/>
      <c r="H2592" s="88"/>
      <c r="I2592" s="88"/>
      <c r="J2592" s="88"/>
    </row>
    <row r="2593" spans="1:10" ht="31.5" x14ac:dyDescent="0.25">
      <c r="A2593" s="90"/>
      <c r="B2593" s="91">
        <v>2643</v>
      </c>
      <c r="C2593" s="92" t="s">
        <v>1294</v>
      </c>
      <c r="D2593" s="91" t="s">
        <v>178</v>
      </c>
      <c r="E2593" s="124">
        <v>7.09</v>
      </c>
      <c r="F2593" s="131" t="s">
        <v>196</v>
      </c>
      <c r="G2593" s="94"/>
      <c r="H2593" s="94">
        <f t="shared" ref="H2593" si="150">E2593*F2593</f>
        <v>7.09</v>
      </c>
      <c r="I2593" s="94"/>
      <c r="J2593" s="94">
        <f t="shared" ref="J2593" si="151">G2593+H2593+I2593</f>
        <v>7.09</v>
      </c>
    </row>
    <row r="2594" spans="1:10" x14ac:dyDescent="0.25">
      <c r="A2594" s="90"/>
      <c r="B2594" s="91" t="s">
        <v>169</v>
      </c>
      <c r="C2594" s="92" t="s">
        <v>168</v>
      </c>
      <c r="D2594" s="91" t="s">
        <v>154</v>
      </c>
      <c r="E2594" s="124">
        <v>8.92</v>
      </c>
      <c r="F2594" s="97">
        <v>0.05</v>
      </c>
      <c r="G2594" s="94">
        <f>E2594*F2594</f>
        <v>0.44600000000000001</v>
      </c>
      <c r="H2594" s="94"/>
      <c r="I2594" s="94"/>
      <c r="J2594" s="94">
        <f>G2594+H2594+I2594</f>
        <v>0.44600000000000001</v>
      </c>
    </row>
    <row r="2595" spans="1:10" x14ac:dyDescent="0.25">
      <c r="A2595" s="90"/>
      <c r="B2595" s="95" t="s">
        <v>162</v>
      </c>
      <c r="C2595" s="96" t="s">
        <v>163</v>
      </c>
      <c r="D2595" s="95" t="s">
        <v>154</v>
      </c>
      <c r="E2595" s="125">
        <v>12.69</v>
      </c>
      <c r="F2595" s="97">
        <v>0.1</v>
      </c>
      <c r="G2595" s="94">
        <f>E2595*F2595</f>
        <v>1.2690000000000001</v>
      </c>
      <c r="H2595" s="94"/>
      <c r="I2595" s="94"/>
      <c r="J2595" s="94">
        <f>G2595+H2595+I2595</f>
        <v>1.2690000000000001</v>
      </c>
    </row>
    <row r="2596" spans="1:10" x14ac:dyDescent="0.25">
      <c r="A2596" s="90"/>
      <c r="B2596" s="95"/>
      <c r="C2596" s="96" t="s">
        <v>155</v>
      </c>
      <c r="D2596" s="95"/>
      <c r="E2596" s="94">
        <v>0</v>
      </c>
      <c r="F2596" s="97">
        <v>1.6535</v>
      </c>
      <c r="G2596" s="94">
        <f>SUM(G2594:G2595)*F2596</f>
        <v>2.8357524999999999</v>
      </c>
      <c r="H2596" s="94"/>
      <c r="I2596" s="94"/>
      <c r="J2596" s="94">
        <v>0</v>
      </c>
    </row>
    <row r="2597" spans="1:10" x14ac:dyDescent="0.25">
      <c r="A2597" s="90"/>
      <c r="B2597" s="95"/>
      <c r="C2597" s="96" t="s">
        <v>156</v>
      </c>
      <c r="D2597" s="95"/>
      <c r="E2597" s="94">
        <v>0</v>
      </c>
      <c r="F2597" s="97">
        <v>0.68989999999999996</v>
      </c>
      <c r="G2597" s="94">
        <v>0</v>
      </c>
      <c r="H2597" s="94"/>
      <c r="I2597" s="94"/>
      <c r="J2597" s="94">
        <v>0</v>
      </c>
    </row>
    <row r="2598" spans="1:10" x14ac:dyDescent="0.25">
      <c r="A2598" s="90"/>
      <c r="B2598" s="95"/>
      <c r="C2598" s="96" t="s">
        <v>157</v>
      </c>
      <c r="D2598" s="95"/>
      <c r="E2598" s="94"/>
      <c r="F2598" s="97"/>
      <c r="G2598" s="94">
        <f>SUM(G2593:G2597)</f>
        <v>4.5507524999999998</v>
      </c>
      <c r="H2598" s="94">
        <f>SUM(H2593:H2597)</f>
        <v>7.09</v>
      </c>
      <c r="I2598" s="94">
        <f>SUM(I2593:I2597)</f>
        <v>0</v>
      </c>
      <c r="J2598" s="94">
        <f>G2598+H2598+I2598</f>
        <v>11.6407525</v>
      </c>
    </row>
    <row r="2599" spans="1:10" x14ac:dyDescent="0.25">
      <c r="A2599" s="90"/>
      <c r="B2599" s="95"/>
      <c r="C2599" s="96" t="s">
        <v>158</v>
      </c>
      <c r="D2599" s="95"/>
      <c r="E2599" s="94"/>
      <c r="F2599" s="97"/>
      <c r="G2599" s="94">
        <f>G2598*0.305</f>
        <v>1.3879795124999998</v>
      </c>
      <c r="H2599" s="94">
        <f>H2598*0.305</f>
        <v>2.1624499999999998</v>
      </c>
      <c r="I2599" s="94">
        <f>I2598*0.305</f>
        <v>0</v>
      </c>
      <c r="J2599" s="94">
        <f>G2599+H2599+I2599</f>
        <v>3.5504295124999996</v>
      </c>
    </row>
    <row r="2600" spans="1:10" x14ac:dyDescent="0.25">
      <c r="A2600" s="90"/>
      <c r="B2600" s="95"/>
      <c r="C2600" s="96" t="s">
        <v>159</v>
      </c>
      <c r="D2600" s="95"/>
      <c r="E2600" s="94"/>
      <c r="F2600" s="97"/>
      <c r="G2600" s="94">
        <f>SUM(G2598:G2599)</f>
        <v>5.9387320124999992</v>
      </c>
      <c r="H2600" s="94">
        <f>SUM(H2598:H2599)</f>
        <v>9.2524499999999996</v>
      </c>
      <c r="I2600" s="94">
        <f>SUM(I2598:I2599)</f>
        <v>0</v>
      </c>
      <c r="J2600" s="94">
        <f>G2600+H2600+I2600</f>
        <v>15.191182012499999</v>
      </c>
    </row>
    <row r="2601" spans="1:10" x14ac:dyDescent="0.25">
      <c r="A2601" s="107"/>
      <c r="B2601" s="95"/>
      <c r="C2601" s="96"/>
      <c r="D2601" s="95"/>
      <c r="E2601" s="94"/>
      <c r="F2601" s="97"/>
      <c r="G2601" s="94"/>
      <c r="H2601" s="94"/>
      <c r="I2601" s="94"/>
      <c r="J2601" s="94"/>
    </row>
    <row r="2602" spans="1:10" x14ac:dyDescent="0.25">
      <c r="A2602" s="84"/>
      <c r="B2602" s="85"/>
      <c r="C2602" s="86" t="s">
        <v>1295</v>
      </c>
      <c r="D2602" s="87" t="s">
        <v>178</v>
      </c>
      <c r="E2602" s="88"/>
      <c r="F2602" s="89"/>
      <c r="G2602" s="88"/>
      <c r="H2602" s="88"/>
      <c r="I2602" s="88"/>
      <c r="J2602" s="88"/>
    </row>
    <row r="2603" spans="1:10" ht="31.5" x14ac:dyDescent="0.25">
      <c r="A2603" s="90"/>
      <c r="B2603" s="91">
        <v>2642</v>
      </c>
      <c r="C2603" s="92" t="s">
        <v>1296</v>
      </c>
      <c r="D2603" s="91" t="s">
        <v>178</v>
      </c>
      <c r="E2603" s="124">
        <v>15.77</v>
      </c>
      <c r="F2603" s="131" t="s">
        <v>196</v>
      </c>
      <c r="G2603" s="94"/>
      <c r="H2603" s="94">
        <f t="shared" ref="H2603" si="152">E2603*F2603</f>
        <v>15.77</v>
      </c>
      <c r="I2603" s="94"/>
      <c r="J2603" s="94">
        <f t="shared" ref="J2603" si="153">G2603+H2603+I2603</f>
        <v>15.77</v>
      </c>
    </row>
    <row r="2604" spans="1:10" x14ac:dyDescent="0.25">
      <c r="A2604" s="90"/>
      <c r="B2604" s="91" t="s">
        <v>169</v>
      </c>
      <c r="C2604" s="92" t="s">
        <v>168</v>
      </c>
      <c r="D2604" s="91" t="s">
        <v>154</v>
      </c>
      <c r="E2604" s="124">
        <v>8.92</v>
      </c>
      <c r="F2604" s="97">
        <v>0.05</v>
      </c>
      <c r="G2604" s="94">
        <f>E2604*F2604</f>
        <v>0.44600000000000001</v>
      </c>
      <c r="H2604" s="94"/>
      <c r="I2604" s="94"/>
      <c r="J2604" s="94">
        <f>G2604+H2604+I2604</f>
        <v>0.44600000000000001</v>
      </c>
    </row>
    <row r="2605" spans="1:10" x14ac:dyDescent="0.25">
      <c r="A2605" s="90"/>
      <c r="B2605" s="95" t="s">
        <v>162</v>
      </c>
      <c r="C2605" s="96" t="s">
        <v>163</v>
      </c>
      <c r="D2605" s="95" t="s">
        <v>154</v>
      </c>
      <c r="E2605" s="125">
        <v>12.69</v>
      </c>
      <c r="F2605" s="97">
        <v>0.1</v>
      </c>
      <c r="G2605" s="94">
        <f>E2605*F2605</f>
        <v>1.2690000000000001</v>
      </c>
      <c r="H2605" s="94"/>
      <c r="I2605" s="94"/>
      <c r="J2605" s="94">
        <f>G2605+H2605+I2605</f>
        <v>1.2690000000000001</v>
      </c>
    </row>
    <row r="2606" spans="1:10" x14ac:dyDescent="0.25">
      <c r="A2606" s="90"/>
      <c r="B2606" s="95"/>
      <c r="C2606" s="96" t="s">
        <v>155</v>
      </c>
      <c r="D2606" s="95"/>
      <c r="E2606" s="94">
        <v>0</v>
      </c>
      <c r="F2606" s="97">
        <v>1.6535</v>
      </c>
      <c r="G2606" s="94">
        <f>SUM(G2604:G2605)*F2606</f>
        <v>2.8357524999999999</v>
      </c>
      <c r="H2606" s="94"/>
      <c r="I2606" s="94"/>
      <c r="J2606" s="94">
        <v>0</v>
      </c>
    </row>
    <row r="2607" spans="1:10" x14ac:dyDescent="0.25">
      <c r="A2607" s="90"/>
      <c r="B2607" s="95"/>
      <c r="C2607" s="96" t="s">
        <v>156</v>
      </c>
      <c r="D2607" s="95"/>
      <c r="E2607" s="94">
        <v>0</v>
      </c>
      <c r="F2607" s="97">
        <v>0.68989999999999996</v>
      </c>
      <c r="G2607" s="94">
        <v>0</v>
      </c>
      <c r="H2607" s="94"/>
      <c r="I2607" s="94"/>
      <c r="J2607" s="94">
        <v>0</v>
      </c>
    </row>
    <row r="2608" spans="1:10" x14ac:dyDescent="0.25">
      <c r="A2608" s="90"/>
      <c r="B2608" s="95"/>
      <c r="C2608" s="96" t="s">
        <v>157</v>
      </c>
      <c r="D2608" s="95"/>
      <c r="E2608" s="94"/>
      <c r="F2608" s="97"/>
      <c r="G2608" s="94">
        <f>SUM(G2603:G2607)</f>
        <v>4.5507524999999998</v>
      </c>
      <c r="H2608" s="94">
        <f>SUM(H2603:H2607)</f>
        <v>15.77</v>
      </c>
      <c r="I2608" s="94">
        <f>SUM(I2603:I2607)</f>
        <v>0</v>
      </c>
      <c r="J2608" s="94">
        <f>G2608+H2608+I2608</f>
        <v>20.320752499999998</v>
      </c>
    </row>
    <row r="2609" spans="1:10" x14ac:dyDescent="0.25">
      <c r="A2609" s="90"/>
      <c r="B2609" s="95"/>
      <c r="C2609" s="96" t="s">
        <v>158</v>
      </c>
      <c r="D2609" s="95"/>
      <c r="E2609" s="94"/>
      <c r="F2609" s="97"/>
      <c r="G2609" s="94">
        <f>G2608*0.305</f>
        <v>1.3879795124999998</v>
      </c>
      <c r="H2609" s="94">
        <f>H2608*0.305</f>
        <v>4.80985</v>
      </c>
      <c r="I2609" s="94">
        <f>I2608*0.305</f>
        <v>0</v>
      </c>
      <c r="J2609" s="94">
        <f>G2609+H2609+I2609</f>
        <v>6.1978295125000002</v>
      </c>
    </row>
    <row r="2610" spans="1:10" x14ac:dyDescent="0.25">
      <c r="A2610" s="90"/>
      <c r="B2610" s="95"/>
      <c r="C2610" s="96" t="s">
        <v>159</v>
      </c>
      <c r="D2610" s="95"/>
      <c r="E2610" s="94"/>
      <c r="F2610" s="97"/>
      <c r="G2610" s="94">
        <f>SUM(G2608:G2609)</f>
        <v>5.9387320124999992</v>
      </c>
      <c r="H2610" s="94">
        <f>SUM(H2608:H2609)</f>
        <v>20.57985</v>
      </c>
      <c r="I2610" s="94">
        <f>SUM(I2608:I2609)</f>
        <v>0</v>
      </c>
      <c r="J2610" s="94">
        <f>G2610+H2610+I2610</f>
        <v>26.518582012499998</v>
      </c>
    </row>
    <row r="2611" spans="1:10" x14ac:dyDescent="0.25">
      <c r="A2611" s="107"/>
      <c r="B2611" s="95"/>
      <c r="C2611" s="96"/>
      <c r="D2611" s="95"/>
      <c r="E2611" s="94"/>
      <c r="F2611" s="97"/>
      <c r="G2611" s="94"/>
      <c r="H2611" s="94"/>
      <c r="I2611" s="94"/>
      <c r="J2611" s="94"/>
    </row>
    <row r="2612" spans="1:10" x14ac:dyDescent="0.25">
      <c r="A2612" s="84"/>
      <c r="B2612" s="85"/>
      <c r="C2612" s="86" t="s">
        <v>1297</v>
      </c>
      <c r="D2612" s="87" t="s">
        <v>178</v>
      </c>
      <c r="E2612" s="88"/>
      <c r="F2612" s="89"/>
      <c r="G2612" s="88"/>
      <c r="H2612" s="88"/>
      <c r="I2612" s="88"/>
      <c r="J2612" s="88"/>
    </row>
    <row r="2613" spans="1:10" ht="31.5" x14ac:dyDescent="0.25">
      <c r="A2613" s="90"/>
      <c r="B2613" s="91">
        <v>2637</v>
      </c>
      <c r="C2613" s="92" t="s">
        <v>1298</v>
      </c>
      <c r="D2613" s="91" t="s">
        <v>178</v>
      </c>
      <c r="E2613" s="124">
        <v>1.7</v>
      </c>
      <c r="F2613" s="131" t="s">
        <v>196</v>
      </c>
      <c r="G2613" s="94"/>
      <c r="H2613" s="94">
        <f t="shared" ref="H2613" si="154">E2613*F2613</f>
        <v>1.7</v>
      </c>
      <c r="I2613" s="94"/>
      <c r="J2613" s="94">
        <f t="shared" ref="J2613" si="155">G2613+H2613+I2613</f>
        <v>1.7</v>
      </c>
    </row>
    <row r="2614" spans="1:10" x14ac:dyDescent="0.25">
      <c r="A2614" s="90"/>
      <c r="B2614" s="91" t="s">
        <v>169</v>
      </c>
      <c r="C2614" s="92" t="s">
        <v>168</v>
      </c>
      <c r="D2614" s="91" t="s">
        <v>154</v>
      </c>
      <c r="E2614" s="124">
        <v>8.92</v>
      </c>
      <c r="F2614" s="97">
        <v>0.05</v>
      </c>
      <c r="G2614" s="94">
        <f>E2614*F2614</f>
        <v>0.44600000000000001</v>
      </c>
      <c r="H2614" s="94"/>
      <c r="I2614" s="94"/>
      <c r="J2614" s="94">
        <f>G2614+H2614+I2614</f>
        <v>0.44600000000000001</v>
      </c>
    </row>
    <row r="2615" spans="1:10" x14ac:dyDescent="0.25">
      <c r="A2615" s="90"/>
      <c r="B2615" s="95" t="s">
        <v>162</v>
      </c>
      <c r="C2615" s="96" t="s">
        <v>163</v>
      </c>
      <c r="D2615" s="95" t="s">
        <v>154</v>
      </c>
      <c r="E2615" s="125">
        <v>12.69</v>
      </c>
      <c r="F2615" s="97">
        <v>0.1</v>
      </c>
      <c r="G2615" s="94">
        <f>E2615*F2615</f>
        <v>1.2690000000000001</v>
      </c>
      <c r="H2615" s="94"/>
      <c r="I2615" s="94"/>
      <c r="J2615" s="94">
        <f>G2615+H2615+I2615</f>
        <v>1.2690000000000001</v>
      </c>
    </row>
    <row r="2616" spans="1:10" x14ac:dyDescent="0.25">
      <c r="A2616" s="90"/>
      <c r="B2616" s="95"/>
      <c r="C2616" s="96" t="s">
        <v>155</v>
      </c>
      <c r="D2616" s="95"/>
      <c r="E2616" s="94">
        <v>0</v>
      </c>
      <c r="F2616" s="97">
        <v>1.6535</v>
      </c>
      <c r="G2616" s="94">
        <f>SUM(G2614:G2615)*F2616</f>
        <v>2.8357524999999999</v>
      </c>
      <c r="H2616" s="94"/>
      <c r="I2616" s="94"/>
      <c r="J2616" s="94">
        <v>0</v>
      </c>
    </row>
    <row r="2617" spans="1:10" x14ac:dyDescent="0.25">
      <c r="A2617" s="90"/>
      <c r="B2617" s="95"/>
      <c r="C2617" s="96" t="s">
        <v>156</v>
      </c>
      <c r="D2617" s="95"/>
      <c r="E2617" s="94">
        <v>0</v>
      </c>
      <c r="F2617" s="97">
        <v>0.68989999999999996</v>
      </c>
      <c r="G2617" s="94">
        <v>0</v>
      </c>
      <c r="H2617" s="94"/>
      <c r="I2617" s="94"/>
      <c r="J2617" s="94">
        <v>0</v>
      </c>
    </row>
    <row r="2618" spans="1:10" x14ac:dyDescent="0.25">
      <c r="A2618" s="90"/>
      <c r="B2618" s="95"/>
      <c r="C2618" s="96" t="s">
        <v>157</v>
      </c>
      <c r="D2618" s="95"/>
      <c r="E2618" s="94"/>
      <c r="F2618" s="97"/>
      <c r="G2618" s="94">
        <f>SUM(G2613:G2617)</f>
        <v>4.5507524999999998</v>
      </c>
      <c r="H2618" s="94">
        <f>SUM(H2613:H2617)</f>
        <v>1.7</v>
      </c>
      <c r="I2618" s="94">
        <f>SUM(I2613:I2617)</f>
        <v>0</v>
      </c>
      <c r="J2618" s="94">
        <f>G2618+H2618+I2618</f>
        <v>6.2507524999999999</v>
      </c>
    </row>
    <row r="2619" spans="1:10" x14ac:dyDescent="0.25">
      <c r="A2619" s="90"/>
      <c r="B2619" s="95"/>
      <c r="C2619" s="96" t="s">
        <v>158</v>
      </c>
      <c r="D2619" s="95"/>
      <c r="E2619" s="94"/>
      <c r="F2619" s="97"/>
      <c r="G2619" s="94">
        <f>G2618*0.305</f>
        <v>1.3879795124999998</v>
      </c>
      <c r="H2619" s="94">
        <f>H2618*0.305</f>
        <v>0.51849999999999996</v>
      </c>
      <c r="I2619" s="94">
        <f>I2618*0.305</f>
        <v>0</v>
      </c>
      <c r="J2619" s="94">
        <f>G2619+H2619+I2619</f>
        <v>1.9064795124999998</v>
      </c>
    </row>
    <row r="2620" spans="1:10" x14ac:dyDescent="0.25">
      <c r="A2620" s="90"/>
      <c r="B2620" s="95"/>
      <c r="C2620" s="96" t="s">
        <v>159</v>
      </c>
      <c r="D2620" s="95"/>
      <c r="E2620" s="94"/>
      <c r="F2620" s="97"/>
      <c r="G2620" s="94">
        <f>SUM(G2618:G2619)</f>
        <v>5.9387320124999992</v>
      </c>
      <c r="H2620" s="94">
        <f>SUM(H2618:H2619)</f>
        <v>2.2184999999999997</v>
      </c>
      <c r="I2620" s="94">
        <f>SUM(I2618:I2619)</f>
        <v>0</v>
      </c>
      <c r="J2620" s="94">
        <f>G2620+H2620+I2620</f>
        <v>8.1572320124999997</v>
      </c>
    </row>
    <row r="2621" spans="1:10" x14ac:dyDescent="0.25">
      <c r="A2621" s="107"/>
      <c r="B2621" s="95"/>
      <c r="C2621" s="96"/>
      <c r="D2621" s="95"/>
      <c r="E2621" s="94"/>
      <c r="F2621" s="97"/>
      <c r="G2621" s="94"/>
      <c r="H2621" s="94"/>
      <c r="I2621" s="94"/>
      <c r="J2621" s="94"/>
    </row>
    <row r="2622" spans="1:10" x14ac:dyDescent="0.25">
      <c r="A2622" s="84"/>
      <c r="B2622" s="85"/>
      <c r="C2622" s="86" t="s">
        <v>1299</v>
      </c>
      <c r="D2622" s="87" t="s">
        <v>178</v>
      </c>
      <c r="E2622" s="88"/>
      <c r="F2622" s="89"/>
      <c r="G2622" s="88"/>
      <c r="H2622" s="88"/>
      <c r="I2622" s="88"/>
      <c r="J2622" s="88"/>
    </row>
    <row r="2623" spans="1:10" x14ac:dyDescent="0.25">
      <c r="A2623" s="90"/>
      <c r="B2623" s="91" t="s">
        <v>1305</v>
      </c>
      <c r="C2623" s="92" t="s">
        <v>1306</v>
      </c>
      <c r="D2623" s="91" t="s">
        <v>178</v>
      </c>
      <c r="E2623" s="124">
        <v>1.18</v>
      </c>
      <c r="F2623" s="131" t="s">
        <v>196</v>
      </c>
      <c r="G2623" s="94"/>
      <c r="H2623" s="94">
        <f t="shared" ref="H2623" si="156">E2623*F2623</f>
        <v>1.18</v>
      </c>
      <c r="I2623" s="94"/>
      <c r="J2623" s="94">
        <f t="shared" ref="J2623" si="157">G2623+H2623+I2623</f>
        <v>1.18</v>
      </c>
    </row>
    <row r="2624" spans="1:10" x14ac:dyDescent="0.25">
      <c r="A2624" s="90"/>
      <c r="B2624" s="91" t="s">
        <v>169</v>
      </c>
      <c r="C2624" s="92" t="s">
        <v>168</v>
      </c>
      <c r="D2624" s="91" t="s">
        <v>154</v>
      </c>
      <c r="E2624" s="124">
        <v>8.92</v>
      </c>
      <c r="F2624" s="97" t="s">
        <v>1307</v>
      </c>
      <c r="G2624" s="94">
        <f>E2624*F2624</f>
        <v>1.62344</v>
      </c>
      <c r="H2624" s="94"/>
      <c r="I2624" s="94"/>
      <c r="J2624" s="94">
        <f>G2624+H2624+I2624</f>
        <v>1.62344</v>
      </c>
    </row>
    <row r="2625" spans="1:10" x14ac:dyDescent="0.25">
      <c r="A2625" s="90"/>
      <c r="B2625" s="95" t="s">
        <v>162</v>
      </c>
      <c r="C2625" s="96" t="s">
        <v>163</v>
      </c>
      <c r="D2625" s="95" t="s">
        <v>154</v>
      </c>
      <c r="E2625" s="125">
        <v>12.69</v>
      </c>
      <c r="F2625" s="97" t="s">
        <v>1307</v>
      </c>
      <c r="G2625" s="94">
        <f>E2625*F2625</f>
        <v>2.30958</v>
      </c>
      <c r="H2625" s="94"/>
      <c r="I2625" s="94"/>
      <c r="J2625" s="94">
        <f>G2625+H2625+I2625</f>
        <v>2.30958</v>
      </c>
    </row>
    <row r="2626" spans="1:10" x14ac:dyDescent="0.25">
      <c r="A2626" s="90"/>
      <c r="B2626" s="95"/>
      <c r="C2626" s="96" t="s">
        <v>155</v>
      </c>
      <c r="D2626" s="95"/>
      <c r="E2626" s="94">
        <v>0</v>
      </c>
      <c r="F2626" s="97">
        <v>1.6535</v>
      </c>
      <c r="G2626" s="94">
        <f>SUM(G2624:G2625)*F2626</f>
        <v>6.5032485700000002</v>
      </c>
      <c r="H2626" s="94"/>
      <c r="I2626" s="94"/>
      <c r="J2626" s="94">
        <v>0</v>
      </c>
    </row>
    <row r="2627" spans="1:10" x14ac:dyDescent="0.25">
      <c r="A2627" s="90"/>
      <c r="B2627" s="95"/>
      <c r="C2627" s="96" t="s">
        <v>156</v>
      </c>
      <c r="D2627" s="95"/>
      <c r="E2627" s="94">
        <v>0</v>
      </c>
      <c r="F2627" s="97">
        <v>0.68989999999999996</v>
      </c>
      <c r="G2627" s="94">
        <v>0</v>
      </c>
      <c r="H2627" s="94"/>
      <c r="I2627" s="94"/>
      <c r="J2627" s="94">
        <v>0</v>
      </c>
    </row>
    <row r="2628" spans="1:10" x14ac:dyDescent="0.25">
      <c r="A2628" s="90"/>
      <c r="B2628" s="95"/>
      <c r="C2628" s="96" t="s">
        <v>157</v>
      </c>
      <c r="D2628" s="95"/>
      <c r="E2628" s="94"/>
      <c r="F2628" s="97"/>
      <c r="G2628" s="94">
        <f>SUM(G2623:G2627)</f>
        <v>10.436268569999999</v>
      </c>
      <c r="H2628" s="94">
        <f>SUM(H2623:H2627)</f>
        <v>1.18</v>
      </c>
      <c r="I2628" s="94">
        <f>SUM(I2623:I2627)</f>
        <v>0</v>
      </c>
      <c r="J2628" s="94">
        <f>G2628+H2628+I2628</f>
        <v>11.616268569999999</v>
      </c>
    </row>
    <row r="2629" spans="1:10" x14ac:dyDescent="0.25">
      <c r="A2629" s="90"/>
      <c r="B2629" s="95"/>
      <c r="C2629" s="96" t="s">
        <v>158</v>
      </c>
      <c r="D2629" s="95"/>
      <c r="E2629" s="94"/>
      <c r="F2629" s="97"/>
      <c r="G2629" s="94">
        <f>G2628*0.305</f>
        <v>3.1830619138499996</v>
      </c>
      <c r="H2629" s="94">
        <f>H2628*0.305</f>
        <v>0.3599</v>
      </c>
      <c r="I2629" s="94">
        <f>I2628*0.305</f>
        <v>0</v>
      </c>
      <c r="J2629" s="94">
        <f>G2629+H2629+I2629</f>
        <v>3.5429619138499997</v>
      </c>
    </row>
    <row r="2630" spans="1:10" x14ac:dyDescent="0.25">
      <c r="A2630" s="90"/>
      <c r="B2630" s="95"/>
      <c r="C2630" s="96" t="s">
        <v>159</v>
      </c>
      <c r="D2630" s="95"/>
      <c r="E2630" s="94"/>
      <c r="F2630" s="97"/>
      <c r="G2630" s="94">
        <f>SUM(G2628:G2629)</f>
        <v>13.61933048385</v>
      </c>
      <c r="H2630" s="94">
        <f>SUM(H2628:H2629)</f>
        <v>1.5398999999999998</v>
      </c>
      <c r="I2630" s="94">
        <f>SUM(I2628:I2629)</f>
        <v>0</v>
      </c>
      <c r="J2630" s="94">
        <f>G2630+H2630+I2630</f>
        <v>15.159230483849999</v>
      </c>
    </row>
    <row r="2631" spans="1:10" x14ac:dyDescent="0.25">
      <c r="A2631" s="107"/>
      <c r="B2631" s="95"/>
      <c r="C2631" s="96"/>
      <c r="D2631" s="95"/>
      <c r="E2631" s="94"/>
      <c r="F2631" s="97"/>
      <c r="G2631" s="94"/>
      <c r="H2631" s="94"/>
      <c r="I2631" s="94"/>
      <c r="J2631" s="94"/>
    </row>
    <row r="2632" spans="1:10" x14ac:dyDescent="0.25">
      <c r="A2632" s="84"/>
      <c r="B2632" s="85"/>
      <c r="C2632" s="86" t="s">
        <v>1300</v>
      </c>
      <c r="D2632" s="87" t="s">
        <v>178</v>
      </c>
      <c r="E2632" s="88"/>
      <c r="F2632" s="89"/>
      <c r="G2632" s="88"/>
      <c r="H2632" s="88"/>
      <c r="I2632" s="88"/>
      <c r="J2632" s="88"/>
    </row>
    <row r="2633" spans="1:10" x14ac:dyDescent="0.25">
      <c r="A2633" s="90"/>
      <c r="B2633" s="91" t="s">
        <v>1308</v>
      </c>
      <c r="C2633" s="92" t="s">
        <v>1309</v>
      </c>
      <c r="D2633" s="91" t="s">
        <v>178</v>
      </c>
      <c r="E2633" s="124">
        <v>10.91</v>
      </c>
      <c r="F2633" s="131" t="s">
        <v>196</v>
      </c>
      <c r="G2633" s="94"/>
      <c r="H2633" s="94">
        <f t="shared" ref="H2633" si="158">E2633*F2633</f>
        <v>10.91</v>
      </c>
      <c r="I2633" s="94"/>
      <c r="J2633" s="94">
        <f t="shared" ref="J2633" si="159">G2633+H2633+I2633</f>
        <v>10.91</v>
      </c>
    </row>
    <row r="2634" spans="1:10" x14ac:dyDescent="0.25">
      <c r="A2634" s="90"/>
      <c r="B2634" s="91" t="s">
        <v>169</v>
      </c>
      <c r="C2634" s="92" t="s">
        <v>168</v>
      </c>
      <c r="D2634" s="91" t="s">
        <v>154</v>
      </c>
      <c r="E2634" s="124">
        <v>8.92</v>
      </c>
      <c r="F2634" s="97" t="s">
        <v>1310</v>
      </c>
      <c r="G2634" s="94">
        <f>E2634*F2634</f>
        <v>3.05064</v>
      </c>
      <c r="H2634" s="94"/>
      <c r="I2634" s="94"/>
      <c r="J2634" s="94">
        <f>G2634+H2634+I2634</f>
        <v>3.05064</v>
      </c>
    </row>
    <row r="2635" spans="1:10" x14ac:dyDescent="0.25">
      <c r="A2635" s="90"/>
      <c r="B2635" s="95" t="s">
        <v>162</v>
      </c>
      <c r="C2635" s="96" t="s">
        <v>163</v>
      </c>
      <c r="D2635" s="95" t="s">
        <v>154</v>
      </c>
      <c r="E2635" s="125">
        <v>12.69</v>
      </c>
      <c r="F2635" s="97" t="s">
        <v>1310</v>
      </c>
      <c r="G2635" s="94">
        <f>E2635*F2635</f>
        <v>4.3399799999999997</v>
      </c>
      <c r="H2635" s="94"/>
      <c r="I2635" s="94"/>
      <c r="J2635" s="94">
        <f>G2635+H2635+I2635</f>
        <v>4.3399799999999997</v>
      </c>
    </row>
    <row r="2636" spans="1:10" x14ac:dyDescent="0.25">
      <c r="A2636" s="90"/>
      <c r="B2636" s="95"/>
      <c r="C2636" s="96" t="s">
        <v>155</v>
      </c>
      <c r="D2636" s="95"/>
      <c r="E2636" s="94">
        <v>0</v>
      </c>
      <c r="F2636" s="97">
        <v>1.6535</v>
      </c>
      <c r="G2636" s="94">
        <f>SUM(G2634:G2635)*F2636</f>
        <v>12.22039017</v>
      </c>
      <c r="H2636" s="94"/>
      <c r="I2636" s="94"/>
      <c r="J2636" s="94">
        <v>0</v>
      </c>
    </row>
    <row r="2637" spans="1:10" x14ac:dyDescent="0.25">
      <c r="A2637" s="90"/>
      <c r="B2637" s="95"/>
      <c r="C2637" s="96" t="s">
        <v>156</v>
      </c>
      <c r="D2637" s="95"/>
      <c r="E2637" s="94">
        <v>0</v>
      </c>
      <c r="F2637" s="97">
        <v>0.68989999999999996</v>
      </c>
      <c r="G2637" s="94">
        <v>0</v>
      </c>
      <c r="H2637" s="94"/>
      <c r="I2637" s="94"/>
      <c r="J2637" s="94">
        <v>0</v>
      </c>
    </row>
    <row r="2638" spans="1:10" x14ac:dyDescent="0.25">
      <c r="A2638" s="90"/>
      <c r="B2638" s="95"/>
      <c r="C2638" s="96" t="s">
        <v>157</v>
      </c>
      <c r="D2638" s="95"/>
      <c r="E2638" s="94"/>
      <c r="F2638" s="97"/>
      <c r="G2638" s="94">
        <f>SUM(G2633:G2637)</f>
        <v>19.61101017</v>
      </c>
      <c r="H2638" s="94">
        <f>SUM(H2633:H2637)</f>
        <v>10.91</v>
      </c>
      <c r="I2638" s="94">
        <f>SUM(I2633:I2637)</f>
        <v>0</v>
      </c>
      <c r="J2638" s="94">
        <f>G2638+H2638+I2638</f>
        <v>30.52101017</v>
      </c>
    </row>
    <row r="2639" spans="1:10" x14ac:dyDescent="0.25">
      <c r="A2639" s="90"/>
      <c r="B2639" s="95"/>
      <c r="C2639" s="96" t="s">
        <v>158</v>
      </c>
      <c r="D2639" s="95"/>
      <c r="E2639" s="94"/>
      <c r="F2639" s="97"/>
      <c r="G2639" s="94">
        <f>G2638*0.305</f>
        <v>5.9813581018499997</v>
      </c>
      <c r="H2639" s="94">
        <f>H2638*0.305</f>
        <v>3.32755</v>
      </c>
      <c r="I2639" s="94">
        <f>I2638*0.305</f>
        <v>0</v>
      </c>
      <c r="J2639" s="94">
        <f>G2639+H2639+I2639</f>
        <v>9.3089081018499993</v>
      </c>
    </row>
    <row r="2640" spans="1:10" x14ac:dyDescent="0.25">
      <c r="A2640" s="90"/>
      <c r="B2640" s="95"/>
      <c r="C2640" s="96" t="s">
        <v>159</v>
      </c>
      <c r="D2640" s="95"/>
      <c r="E2640" s="94"/>
      <c r="F2640" s="97"/>
      <c r="G2640" s="94">
        <f>SUM(G2638:G2639)</f>
        <v>25.592368271849999</v>
      </c>
      <c r="H2640" s="94">
        <f>SUM(H2638:H2639)</f>
        <v>14.237550000000001</v>
      </c>
      <c r="I2640" s="94">
        <f>SUM(I2638:I2639)</f>
        <v>0</v>
      </c>
      <c r="J2640" s="94">
        <f>G2640+H2640+I2640</f>
        <v>39.829918271849998</v>
      </c>
    </row>
    <row r="2641" spans="1:10" x14ac:dyDescent="0.25">
      <c r="A2641" s="107"/>
      <c r="B2641" s="95"/>
      <c r="C2641" s="96"/>
      <c r="D2641" s="95"/>
      <c r="E2641" s="94"/>
      <c r="F2641" s="97"/>
      <c r="G2641" s="94"/>
      <c r="H2641" s="94"/>
      <c r="I2641" s="94"/>
      <c r="J2641" s="94"/>
    </row>
    <row r="2642" spans="1:10" x14ac:dyDescent="0.25">
      <c r="A2642" s="84"/>
      <c r="B2642" s="85"/>
      <c r="C2642" s="86" t="s">
        <v>1301</v>
      </c>
      <c r="D2642" s="87" t="s">
        <v>178</v>
      </c>
      <c r="E2642" s="88"/>
      <c r="F2642" s="89"/>
      <c r="G2642" s="88"/>
      <c r="H2642" s="88"/>
      <c r="I2642" s="88"/>
      <c r="J2642" s="88"/>
    </row>
    <row r="2643" spans="1:10" x14ac:dyDescent="0.25">
      <c r="A2643" s="90"/>
      <c r="B2643" s="91" t="s">
        <v>1311</v>
      </c>
      <c r="C2643" s="92" t="s">
        <v>822</v>
      </c>
      <c r="D2643" s="91" t="s">
        <v>178</v>
      </c>
      <c r="E2643" s="124">
        <v>0.85</v>
      </c>
      <c r="F2643" s="131" t="s">
        <v>196</v>
      </c>
      <c r="G2643" s="94"/>
      <c r="H2643" s="94">
        <f t="shared" ref="H2643" si="160">E2643*F2643</f>
        <v>0.85</v>
      </c>
      <c r="I2643" s="94"/>
      <c r="J2643" s="94">
        <f t="shared" ref="J2643" si="161">G2643+H2643+I2643</f>
        <v>0.85</v>
      </c>
    </row>
    <row r="2644" spans="1:10" x14ac:dyDescent="0.25">
      <c r="A2644" s="90"/>
      <c r="B2644" s="91" t="s">
        <v>169</v>
      </c>
      <c r="C2644" s="92" t="s">
        <v>168</v>
      </c>
      <c r="D2644" s="91" t="s">
        <v>154</v>
      </c>
      <c r="E2644" s="124">
        <v>8.92</v>
      </c>
      <c r="F2644" s="97" t="s">
        <v>1312</v>
      </c>
      <c r="G2644" s="94">
        <f>E2644*F2644</f>
        <v>1.41828</v>
      </c>
      <c r="H2644" s="94"/>
      <c r="I2644" s="94"/>
      <c r="J2644" s="94">
        <f>G2644+H2644+I2644</f>
        <v>1.41828</v>
      </c>
    </row>
    <row r="2645" spans="1:10" x14ac:dyDescent="0.25">
      <c r="A2645" s="90"/>
      <c r="B2645" s="95" t="s">
        <v>162</v>
      </c>
      <c r="C2645" s="96" t="s">
        <v>163</v>
      </c>
      <c r="D2645" s="95" t="s">
        <v>154</v>
      </c>
      <c r="E2645" s="125">
        <v>12.69</v>
      </c>
      <c r="F2645" s="97" t="s">
        <v>1312</v>
      </c>
      <c r="G2645" s="94">
        <f>E2645*F2645</f>
        <v>2.0177100000000001</v>
      </c>
      <c r="H2645" s="94"/>
      <c r="I2645" s="94"/>
      <c r="J2645" s="94">
        <f>G2645+H2645+I2645</f>
        <v>2.0177100000000001</v>
      </c>
    </row>
    <row r="2646" spans="1:10" x14ac:dyDescent="0.25">
      <c r="A2646" s="90"/>
      <c r="B2646" s="95"/>
      <c r="C2646" s="96" t="s">
        <v>155</v>
      </c>
      <c r="D2646" s="95"/>
      <c r="E2646" s="94">
        <v>0</v>
      </c>
      <c r="F2646" s="97">
        <v>1.6535</v>
      </c>
      <c r="G2646" s="94">
        <f>SUM(G2644:G2645)*F2646</f>
        <v>5.6814094650000007</v>
      </c>
      <c r="H2646" s="94"/>
      <c r="I2646" s="94"/>
      <c r="J2646" s="94">
        <v>0</v>
      </c>
    </row>
    <row r="2647" spans="1:10" x14ac:dyDescent="0.25">
      <c r="A2647" s="90"/>
      <c r="B2647" s="95"/>
      <c r="C2647" s="96" t="s">
        <v>156</v>
      </c>
      <c r="D2647" s="95"/>
      <c r="E2647" s="94">
        <v>0</v>
      </c>
      <c r="F2647" s="97">
        <v>0.68989999999999996</v>
      </c>
      <c r="G2647" s="94">
        <v>0</v>
      </c>
      <c r="H2647" s="94"/>
      <c r="I2647" s="94"/>
      <c r="J2647" s="94">
        <v>0</v>
      </c>
    </row>
    <row r="2648" spans="1:10" x14ac:dyDescent="0.25">
      <c r="A2648" s="90"/>
      <c r="B2648" s="95"/>
      <c r="C2648" s="96" t="s">
        <v>157</v>
      </c>
      <c r="D2648" s="95"/>
      <c r="E2648" s="94"/>
      <c r="F2648" s="97"/>
      <c r="G2648" s="94">
        <f>SUM(G2643:G2647)</f>
        <v>9.1173994650000019</v>
      </c>
      <c r="H2648" s="94">
        <f>SUM(H2643:H2647)</f>
        <v>0.85</v>
      </c>
      <c r="I2648" s="94">
        <f>SUM(I2643:I2647)</f>
        <v>0</v>
      </c>
      <c r="J2648" s="94">
        <f>G2648+H2648+I2648</f>
        <v>9.9673994650000015</v>
      </c>
    </row>
    <row r="2649" spans="1:10" x14ac:dyDescent="0.25">
      <c r="A2649" s="90"/>
      <c r="B2649" s="95"/>
      <c r="C2649" s="96" t="s">
        <v>158</v>
      </c>
      <c r="D2649" s="95"/>
      <c r="E2649" s="94"/>
      <c r="F2649" s="97"/>
      <c r="G2649" s="94">
        <f>G2648*0.305</f>
        <v>2.7808068368250005</v>
      </c>
      <c r="H2649" s="94">
        <f>H2648*0.305</f>
        <v>0.25924999999999998</v>
      </c>
      <c r="I2649" s="94">
        <f>I2648*0.305</f>
        <v>0</v>
      </c>
      <c r="J2649" s="94">
        <f>G2649+H2649+I2649</f>
        <v>3.0400568368250003</v>
      </c>
    </row>
    <row r="2650" spans="1:10" x14ac:dyDescent="0.25">
      <c r="A2650" s="90"/>
      <c r="B2650" s="95"/>
      <c r="C2650" s="96" t="s">
        <v>159</v>
      </c>
      <c r="D2650" s="95"/>
      <c r="E2650" s="94"/>
      <c r="F2650" s="97"/>
      <c r="G2650" s="94">
        <f>SUM(G2648:G2649)</f>
        <v>11.898206301825002</v>
      </c>
      <c r="H2650" s="94">
        <f>SUM(H2648:H2649)</f>
        <v>1.1092499999999998</v>
      </c>
      <c r="I2650" s="94">
        <f>SUM(I2648:I2649)</f>
        <v>0</v>
      </c>
      <c r="J2650" s="94">
        <f>G2650+H2650+I2650</f>
        <v>13.007456301825002</v>
      </c>
    </row>
    <row r="2651" spans="1:10" x14ac:dyDescent="0.25">
      <c r="A2651" s="107"/>
      <c r="B2651" s="95"/>
      <c r="C2651" s="96"/>
      <c r="D2651" s="95"/>
      <c r="E2651" s="94"/>
      <c r="F2651" s="97"/>
      <c r="G2651" s="94"/>
      <c r="H2651" s="94"/>
      <c r="I2651" s="94"/>
      <c r="J2651" s="94"/>
    </row>
    <row r="2652" spans="1:10" x14ac:dyDescent="0.25">
      <c r="A2652" s="84"/>
      <c r="B2652" s="85"/>
      <c r="C2652" s="86" t="s">
        <v>171</v>
      </c>
      <c r="D2652" s="87" t="s">
        <v>178</v>
      </c>
      <c r="E2652" s="88"/>
      <c r="F2652" s="89"/>
      <c r="G2652" s="88"/>
      <c r="H2652" s="88"/>
      <c r="I2652" s="88"/>
      <c r="J2652" s="88"/>
    </row>
    <row r="2653" spans="1:10" x14ac:dyDescent="0.25">
      <c r="A2653" s="90"/>
      <c r="B2653" s="91" t="s">
        <v>1315</v>
      </c>
      <c r="C2653" s="92" t="s">
        <v>1313</v>
      </c>
      <c r="D2653" s="91" t="s">
        <v>1317</v>
      </c>
      <c r="E2653" s="124">
        <v>14</v>
      </c>
      <c r="F2653" s="131">
        <v>0.2</v>
      </c>
      <c r="G2653" s="94"/>
      <c r="H2653" s="94">
        <f t="shared" ref="H2653" si="162">E2653*F2653</f>
        <v>2.8000000000000003</v>
      </c>
      <c r="I2653" s="94"/>
      <c r="J2653" s="94">
        <f t="shared" ref="J2653" si="163">G2653+H2653+I2653</f>
        <v>2.8000000000000003</v>
      </c>
    </row>
    <row r="2654" spans="1:10" x14ac:dyDescent="0.25">
      <c r="A2654" s="90"/>
      <c r="B2654" s="91" t="s">
        <v>1316</v>
      </c>
      <c r="C2654" s="92" t="s">
        <v>1314</v>
      </c>
      <c r="D2654" s="91" t="s">
        <v>178</v>
      </c>
      <c r="E2654" s="124">
        <v>210</v>
      </c>
      <c r="F2654" s="131">
        <v>0.01</v>
      </c>
      <c r="G2654" s="94"/>
      <c r="H2654" s="94">
        <f t="shared" ref="H2654" si="164">E2654*F2654</f>
        <v>2.1</v>
      </c>
      <c r="I2654" s="94"/>
      <c r="J2654" s="94">
        <f t="shared" ref="J2654" si="165">G2654+H2654+I2654</f>
        <v>2.1</v>
      </c>
    </row>
    <row r="2655" spans="1:10" x14ac:dyDescent="0.25">
      <c r="A2655" s="90"/>
      <c r="B2655" s="91" t="s">
        <v>169</v>
      </c>
      <c r="C2655" s="92" t="s">
        <v>168</v>
      </c>
      <c r="D2655" s="91" t="s">
        <v>154</v>
      </c>
      <c r="E2655" s="124">
        <v>8.92</v>
      </c>
      <c r="F2655" s="97">
        <v>0.8</v>
      </c>
      <c r="G2655" s="94">
        <f>E2655*F2655</f>
        <v>7.1360000000000001</v>
      </c>
      <c r="H2655" s="94"/>
      <c r="I2655" s="94"/>
      <c r="J2655" s="94">
        <f>G2655+H2655+I2655</f>
        <v>7.1360000000000001</v>
      </c>
    </row>
    <row r="2656" spans="1:10" x14ac:dyDescent="0.25">
      <c r="A2656" s="90"/>
      <c r="B2656" s="95" t="s">
        <v>162</v>
      </c>
      <c r="C2656" s="96" t="s">
        <v>163</v>
      </c>
      <c r="D2656" s="95" t="s">
        <v>154</v>
      </c>
      <c r="E2656" s="125">
        <v>12.69</v>
      </c>
      <c r="F2656" s="97">
        <v>0.8</v>
      </c>
      <c r="G2656" s="94">
        <f>E2656*F2656</f>
        <v>10.152000000000001</v>
      </c>
      <c r="H2656" s="94"/>
      <c r="I2656" s="94"/>
      <c r="J2656" s="94">
        <f>G2656+H2656+I2656</f>
        <v>10.152000000000001</v>
      </c>
    </row>
    <row r="2657" spans="1:10" x14ac:dyDescent="0.25">
      <c r="A2657" s="90"/>
      <c r="B2657" s="95"/>
      <c r="C2657" s="96" t="s">
        <v>155</v>
      </c>
      <c r="D2657" s="95"/>
      <c r="E2657" s="94">
        <v>0</v>
      </c>
      <c r="F2657" s="97">
        <v>1.6535</v>
      </c>
      <c r="G2657" s="94">
        <f>SUM(G2655:G2656)*F2657</f>
        <v>28.585708</v>
      </c>
      <c r="H2657" s="94"/>
      <c r="I2657" s="94"/>
      <c r="J2657" s="94">
        <v>0</v>
      </c>
    </row>
    <row r="2658" spans="1:10" x14ac:dyDescent="0.25">
      <c r="A2658" s="90"/>
      <c r="B2658" s="95"/>
      <c r="C2658" s="96" t="s">
        <v>156</v>
      </c>
      <c r="D2658" s="95"/>
      <c r="E2658" s="94">
        <v>0</v>
      </c>
      <c r="F2658" s="97">
        <v>0.68989999999999996</v>
      </c>
      <c r="G2658" s="94">
        <v>0</v>
      </c>
      <c r="H2658" s="94"/>
      <c r="I2658" s="94"/>
      <c r="J2658" s="94">
        <v>0</v>
      </c>
    </row>
    <row r="2659" spans="1:10" x14ac:dyDescent="0.25">
      <c r="A2659" s="90"/>
      <c r="B2659" s="95"/>
      <c r="C2659" s="96" t="s">
        <v>157</v>
      </c>
      <c r="D2659" s="95"/>
      <c r="E2659" s="94"/>
      <c r="F2659" s="97"/>
      <c r="G2659" s="94">
        <f>SUM(G2653:G2658)</f>
        <v>45.873708000000001</v>
      </c>
      <c r="H2659" s="94">
        <f>SUM(H2653:H2658)</f>
        <v>4.9000000000000004</v>
      </c>
      <c r="I2659" s="94">
        <f>SUM(I2653:I2658)</f>
        <v>0</v>
      </c>
      <c r="J2659" s="94">
        <f>G2659+H2659+I2659</f>
        <v>50.773707999999999</v>
      </c>
    </row>
    <row r="2660" spans="1:10" x14ac:dyDescent="0.25">
      <c r="A2660" s="90"/>
      <c r="B2660" s="95"/>
      <c r="C2660" s="96" t="s">
        <v>158</v>
      </c>
      <c r="D2660" s="95"/>
      <c r="E2660" s="94"/>
      <c r="F2660" s="97"/>
      <c r="G2660" s="94">
        <f>G2659*0.305</f>
        <v>13.991480940000001</v>
      </c>
      <c r="H2660" s="94">
        <f>H2659*0.305</f>
        <v>1.4945000000000002</v>
      </c>
      <c r="I2660" s="94">
        <f>I2659*0.305</f>
        <v>0</v>
      </c>
      <c r="J2660" s="94">
        <f>G2660+H2660+I2660</f>
        <v>15.485980940000001</v>
      </c>
    </row>
    <row r="2661" spans="1:10" x14ac:dyDescent="0.25">
      <c r="A2661" s="90"/>
      <c r="B2661" s="95"/>
      <c r="C2661" s="96" t="s">
        <v>159</v>
      </c>
      <c r="D2661" s="95"/>
      <c r="E2661" s="94"/>
      <c r="F2661" s="97"/>
      <c r="G2661" s="94">
        <f>SUM(G2659:G2660)</f>
        <v>59.865188940000003</v>
      </c>
      <c r="H2661" s="94">
        <f>SUM(H2659:H2660)</f>
        <v>6.3945000000000007</v>
      </c>
      <c r="I2661" s="94">
        <f>SUM(I2659:I2660)</f>
        <v>0</v>
      </c>
      <c r="J2661" s="94">
        <f>G2661+H2661+I2661</f>
        <v>66.259688940000004</v>
      </c>
    </row>
    <row r="2662" spans="1:10" x14ac:dyDescent="0.25">
      <c r="A2662" s="107"/>
      <c r="B2662" s="95"/>
      <c r="C2662" s="96"/>
      <c r="D2662" s="95"/>
      <c r="E2662" s="94"/>
      <c r="F2662" s="97"/>
      <c r="G2662" s="94"/>
      <c r="H2662" s="94"/>
      <c r="I2662" s="94"/>
      <c r="J2662" s="94"/>
    </row>
    <row r="2663" spans="1:10" x14ac:dyDescent="0.25">
      <c r="A2663" s="84"/>
      <c r="B2663" s="85"/>
      <c r="C2663" s="86" t="s">
        <v>1318</v>
      </c>
      <c r="D2663" s="87" t="s">
        <v>178</v>
      </c>
      <c r="E2663" s="88"/>
      <c r="F2663" s="89"/>
      <c r="G2663" s="88"/>
      <c r="H2663" s="88"/>
      <c r="I2663" s="88"/>
      <c r="J2663" s="88"/>
    </row>
    <row r="2664" spans="1:10" x14ac:dyDescent="0.25">
      <c r="A2664" s="90"/>
      <c r="B2664" s="91" t="s">
        <v>1320</v>
      </c>
      <c r="C2664" s="92" t="s">
        <v>1318</v>
      </c>
      <c r="D2664" s="91" t="s">
        <v>178</v>
      </c>
      <c r="E2664" s="124">
        <v>2.46</v>
      </c>
      <c r="F2664" s="131">
        <v>1</v>
      </c>
      <c r="G2664" s="94"/>
      <c r="H2664" s="94">
        <f t="shared" ref="H2664" si="166">E2664*F2664</f>
        <v>2.46</v>
      </c>
      <c r="I2664" s="94"/>
      <c r="J2664" s="94">
        <f t="shared" ref="J2664" si="167">G2664+H2664+I2664</f>
        <v>2.46</v>
      </c>
    </row>
    <row r="2665" spans="1:10" x14ac:dyDescent="0.25">
      <c r="A2665" s="90"/>
      <c r="B2665" s="91" t="s">
        <v>169</v>
      </c>
      <c r="C2665" s="92" t="s">
        <v>168</v>
      </c>
      <c r="D2665" s="91" t="s">
        <v>154</v>
      </c>
      <c r="E2665" s="124">
        <v>8.92</v>
      </c>
      <c r="F2665" s="97">
        <v>2.5000000000000001E-2</v>
      </c>
      <c r="G2665" s="94">
        <f>E2665*F2665</f>
        <v>0.223</v>
      </c>
      <c r="H2665" s="94"/>
      <c r="I2665" s="94"/>
      <c r="J2665" s="94">
        <f>G2665+H2665+I2665</f>
        <v>0.223</v>
      </c>
    </row>
    <row r="2666" spans="1:10" x14ac:dyDescent="0.25">
      <c r="A2666" s="90"/>
      <c r="B2666" s="95" t="s">
        <v>162</v>
      </c>
      <c r="C2666" s="96" t="s">
        <v>163</v>
      </c>
      <c r="D2666" s="95" t="s">
        <v>154</v>
      </c>
      <c r="E2666" s="125">
        <v>12.69</v>
      </c>
      <c r="F2666" s="97">
        <v>0.05</v>
      </c>
      <c r="G2666" s="94">
        <f>E2666*F2666</f>
        <v>0.63450000000000006</v>
      </c>
      <c r="H2666" s="94"/>
      <c r="I2666" s="94"/>
      <c r="J2666" s="94">
        <f>G2666+H2666+I2666</f>
        <v>0.63450000000000006</v>
      </c>
    </row>
    <row r="2667" spans="1:10" x14ac:dyDescent="0.25">
      <c r="A2667" s="90"/>
      <c r="B2667" s="95"/>
      <c r="C2667" s="96" t="s">
        <v>155</v>
      </c>
      <c r="D2667" s="95"/>
      <c r="E2667" s="94">
        <v>0</v>
      </c>
      <c r="F2667" s="97">
        <v>1.6535</v>
      </c>
      <c r="G2667" s="94">
        <f>SUM(G2665:G2666)*F2667</f>
        <v>1.4178762499999999</v>
      </c>
      <c r="H2667" s="94"/>
      <c r="I2667" s="94"/>
      <c r="J2667" s="94">
        <v>0</v>
      </c>
    </row>
    <row r="2668" spans="1:10" x14ac:dyDescent="0.25">
      <c r="A2668" s="90"/>
      <c r="B2668" s="95"/>
      <c r="C2668" s="96" t="s">
        <v>156</v>
      </c>
      <c r="D2668" s="95"/>
      <c r="E2668" s="94">
        <v>0</v>
      </c>
      <c r="F2668" s="97">
        <v>0.68989999999999996</v>
      </c>
      <c r="G2668" s="94">
        <v>0</v>
      </c>
      <c r="H2668" s="94"/>
      <c r="I2668" s="94"/>
      <c r="J2668" s="94">
        <v>0</v>
      </c>
    </row>
    <row r="2669" spans="1:10" x14ac:dyDescent="0.25">
      <c r="A2669" s="90"/>
      <c r="B2669" s="95"/>
      <c r="C2669" s="96" t="s">
        <v>157</v>
      </c>
      <c r="D2669" s="95"/>
      <c r="E2669" s="94"/>
      <c r="F2669" s="97"/>
      <c r="G2669" s="94">
        <f>SUM(G2664:G2668)</f>
        <v>2.2753762499999999</v>
      </c>
      <c r="H2669" s="94">
        <f>SUM(H2664:H2668)</f>
        <v>2.46</v>
      </c>
      <c r="I2669" s="94">
        <f>SUM(I2664:I2668)</f>
        <v>0</v>
      </c>
      <c r="J2669" s="94">
        <f>G2669+H2669+I2669</f>
        <v>4.7353762499999998</v>
      </c>
    </row>
    <row r="2670" spans="1:10" x14ac:dyDescent="0.25">
      <c r="A2670" s="90"/>
      <c r="B2670" s="95"/>
      <c r="C2670" s="96" t="s">
        <v>158</v>
      </c>
      <c r="D2670" s="95"/>
      <c r="E2670" s="94"/>
      <c r="F2670" s="97"/>
      <c r="G2670" s="94">
        <f>G2669*0.305</f>
        <v>0.69398975624999992</v>
      </c>
      <c r="H2670" s="94">
        <f>H2669*0.305</f>
        <v>0.75029999999999997</v>
      </c>
      <c r="I2670" s="94">
        <f>I2669*0.305</f>
        <v>0</v>
      </c>
      <c r="J2670" s="94">
        <f>G2670+H2670+I2670</f>
        <v>1.4442897562499999</v>
      </c>
    </row>
    <row r="2671" spans="1:10" x14ac:dyDescent="0.25">
      <c r="A2671" s="90"/>
      <c r="B2671" s="95"/>
      <c r="C2671" s="96" t="s">
        <v>159</v>
      </c>
      <c r="D2671" s="95"/>
      <c r="E2671" s="94"/>
      <c r="F2671" s="97"/>
      <c r="G2671" s="94">
        <f>SUM(G2669:G2670)</f>
        <v>2.9693660062499996</v>
      </c>
      <c r="H2671" s="94">
        <f>SUM(H2669:H2670)</f>
        <v>3.2103000000000002</v>
      </c>
      <c r="I2671" s="94">
        <f>SUM(I2669:I2670)</f>
        <v>0</v>
      </c>
      <c r="J2671" s="94">
        <f>G2671+H2671+I2671</f>
        <v>6.1796660062499997</v>
      </c>
    </row>
    <row r="2672" spans="1:10" x14ac:dyDescent="0.25">
      <c r="A2672" s="107"/>
      <c r="B2672" s="95"/>
      <c r="C2672" s="96"/>
      <c r="D2672" s="95"/>
      <c r="E2672" s="94"/>
      <c r="F2672" s="97"/>
      <c r="G2672" s="94"/>
      <c r="H2672" s="94"/>
      <c r="I2672" s="94"/>
      <c r="J2672" s="94"/>
    </row>
    <row r="2673" spans="1:10" x14ac:dyDescent="0.25">
      <c r="A2673" s="84"/>
      <c r="B2673" s="85"/>
      <c r="C2673" s="86" t="s">
        <v>1319</v>
      </c>
      <c r="D2673" s="87" t="s">
        <v>178</v>
      </c>
      <c r="E2673" s="88"/>
      <c r="F2673" s="89"/>
      <c r="G2673" s="88"/>
      <c r="H2673" s="88"/>
      <c r="I2673" s="88"/>
      <c r="J2673" s="88"/>
    </row>
    <row r="2674" spans="1:10" x14ac:dyDescent="0.25">
      <c r="A2674" s="90"/>
      <c r="B2674" s="91" t="s">
        <v>1321</v>
      </c>
      <c r="C2674" s="92" t="s">
        <v>1319</v>
      </c>
      <c r="D2674" s="91" t="s">
        <v>178</v>
      </c>
      <c r="E2674" s="124">
        <v>1.51</v>
      </c>
      <c r="F2674" s="131">
        <v>1</v>
      </c>
      <c r="G2674" s="94"/>
      <c r="H2674" s="94">
        <f t="shared" ref="H2674" si="168">E2674*F2674</f>
        <v>1.51</v>
      </c>
      <c r="I2674" s="94"/>
      <c r="J2674" s="94">
        <f t="shared" ref="J2674" si="169">G2674+H2674+I2674</f>
        <v>1.51</v>
      </c>
    </row>
    <row r="2675" spans="1:10" x14ac:dyDescent="0.25">
      <c r="A2675" s="90"/>
      <c r="B2675" s="91" t="s">
        <v>169</v>
      </c>
      <c r="C2675" s="92" t="s">
        <v>168</v>
      </c>
      <c r="D2675" s="91" t="s">
        <v>154</v>
      </c>
      <c r="E2675" s="124">
        <v>8.92</v>
      </c>
      <c r="F2675" s="97">
        <v>2.5000000000000001E-2</v>
      </c>
      <c r="G2675" s="94">
        <f>E2675*F2675</f>
        <v>0.223</v>
      </c>
      <c r="H2675" s="94"/>
      <c r="I2675" s="94"/>
      <c r="J2675" s="94">
        <f>G2675+H2675+I2675</f>
        <v>0.223</v>
      </c>
    </row>
    <row r="2676" spans="1:10" x14ac:dyDescent="0.25">
      <c r="A2676" s="90"/>
      <c r="B2676" s="95" t="s">
        <v>162</v>
      </c>
      <c r="C2676" s="96" t="s">
        <v>163</v>
      </c>
      <c r="D2676" s="95" t="s">
        <v>154</v>
      </c>
      <c r="E2676" s="125">
        <v>12.69</v>
      </c>
      <c r="F2676" s="97">
        <v>0.05</v>
      </c>
      <c r="G2676" s="94">
        <f>E2676*F2676</f>
        <v>0.63450000000000006</v>
      </c>
      <c r="H2676" s="94"/>
      <c r="I2676" s="94"/>
      <c r="J2676" s="94">
        <f>G2676+H2676+I2676</f>
        <v>0.63450000000000006</v>
      </c>
    </row>
    <row r="2677" spans="1:10" x14ac:dyDescent="0.25">
      <c r="A2677" s="90"/>
      <c r="B2677" s="95"/>
      <c r="C2677" s="96" t="s">
        <v>155</v>
      </c>
      <c r="D2677" s="95"/>
      <c r="E2677" s="94">
        <v>0</v>
      </c>
      <c r="F2677" s="97">
        <v>1.6535</v>
      </c>
      <c r="G2677" s="94">
        <f>SUM(G2675:G2676)*F2677</f>
        <v>1.4178762499999999</v>
      </c>
      <c r="H2677" s="94"/>
      <c r="I2677" s="94"/>
      <c r="J2677" s="94">
        <v>0</v>
      </c>
    </row>
    <row r="2678" spans="1:10" x14ac:dyDescent="0.25">
      <c r="A2678" s="90"/>
      <c r="B2678" s="95"/>
      <c r="C2678" s="96" t="s">
        <v>156</v>
      </c>
      <c r="D2678" s="95"/>
      <c r="E2678" s="94">
        <v>0</v>
      </c>
      <c r="F2678" s="97">
        <v>0.68989999999999996</v>
      </c>
      <c r="G2678" s="94">
        <v>0</v>
      </c>
      <c r="H2678" s="94"/>
      <c r="I2678" s="94"/>
      <c r="J2678" s="94">
        <v>0</v>
      </c>
    </row>
    <row r="2679" spans="1:10" x14ac:dyDescent="0.25">
      <c r="A2679" s="90"/>
      <c r="B2679" s="95"/>
      <c r="C2679" s="96" t="s">
        <v>157</v>
      </c>
      <c r="D2679" s="95"/>
      <c r="E2679" s="94"/>
      <c r="F2679" s="97"/>
      <c r="G2679" s="94">
        <f>SUM(G2674:G2678)</f>
        <v>2.2753762499999999</v>
      </c>
      <c r="H2679" s="94">
        <f>SUM(H2674:H2678)</f>
        <v>1.51</v>
      </c>
      <c r="I2679" s="94">
        <f>SUM(I2674:I2678)</f>
        <v>0</v>
      </c>
      <c r="J2679" s="94">
        <f>G2679+H2679+I2679</f>
        <v>3.7853762499999997</v>
      </c>
    </row>
    <row r="2680" spans="1:10" x14ac:dyDescent="0.25">
      <c r="A2680" s="90"/>
      <c r="B2680" s="95"/>
      <c r="C2680" s="96" t="s">
        <v>158</v>
      </c>
      <c r="D2680" s="95"/>
      <c r="E2680" s="94"/>
      <c r="F2680" s="97"/>
      <c r="G2680" s="94">
        <f>G2679*0.305</f>
        <v>0.69398975624999992</v>
      </c>
      <c r="H2680" s="94">
        <f>H2679*0.305</f>
        <v>0.46055000000000001</v>
      </c>
      <c r="I2680" s="94">
        <f>I2679*0.305</f>
        <v>0</v>
      </c>
      <c r="J2680" s="94">
        <f>G2680+H2680+I2680</f>
        <v>1.1545397562499999</v>
      </c>
    </row>
    <row r="2681" spans="1:10" x14ac:dyDescent="0.25">
      <c r="A2681" s="90"/>
      <c r="B2681" s="95"/>
      <c r="C2681" s="96" t="s">
        <v>159</v>
      </c>
      <c r="D2681" s="95"/>
      <c r="E2681" s="94"/>
      <c r="F2681" s="97"/>
      <c r="G2681" s="94">
        <f>SUM(G2679:G2680)</f>
        <v>2.9693660062499996</v>
      </c>
      <c r="H2681" s="94">
        <f>SUM(H2679:H2680)</f>
        <v>1.97055</v>
      </c>
      <c r="I2681" s="94">
        <f>SUM(I2679:I2680)</f>
        <v>0</v>
      </c>
      <c r="J2681" s="94">
        <f>G2681+H2681+I2681</f>
        <v>4.9399160062499998</v>
      </c>
    </row>
    <row r="2682" spans="1:10" x14ac:dyDescent="0.25">
      <c r="A2682" s="107"/>
      <c r="B2682" s="95"/>
      <c r="C2682" s="96"/>
      <c r="D2682" s="95"/>
      <c r="E2682" s="94"/>
      <c r="F2682" s="97"/>
      <c r="G2682" s="94"/>
      <c r="H2682" s="94"/>
      <c r="I2682" s="94"/>
      <c r="J2682" s="94"/>
    </row>
    <row r="2683" spans="1:10" x14ac:dyDescent="0.25">
      <c r="A2683" s="84"/>
      <c r="B2683" s="85"/>
      <c r="C2683" s="86" t="s">
        <v>1334</v>
      </c>
      <c r="D2683" s="87" t="s">
        <v>184</v>
      </c>
      <c r="E2683" s="88"/>
      <c r="F2683" s="89"/>
      <c r="G2683" s="88"/>
      <c r="H2683" s="88"/>
      <c r="I2683" s="88"/>
      <c r="J2683" s="88"/>
    </row>
    <row r="2684" spans="1:10" x14ac:dyDescent="0.25">
      <c r="A2684" s="90"/>
      <c r="B2684" s="91">
        <v>39599</v>
      </c>
      <c r="C2684" s="92" t="s">
        <v>1335</v>
      </c>
      <c r="D2684" s="91" t="s">
        <v>184</v>
      </c>
      <c r="E2684" s="124">
        <v>1.87</v>
      </c>
      <c r="F2684" s="131">
        <v>1</v>
      </c>
      <c r="G2684" s="94"/>
      <c r="H2684" s="94">
        <f t="shared" ref="H2684" si="170">E2684*F2684</f>
        <v>1.87</v>
      </c>
      <c r="I2684" s="94"/>
      <c r="J2684" s="94">
        <f t="shared" ref="J2684" si="171">G2684+H2684+I2684</f>
        <v>1.87</v>
      </c>
    </row>
    <row r="2685" spans="1:10" x14ac:dyDescent="0.25">
      <c r="A2685" s="90"/>
      <c r="B2685" s="91" t="s">
        <v>169</v>
      </c>
      <c r="C2685" s="92" t="s">
        <v>168</v>
      </c>
      <c r="D2685" s="91" t="s">
        <v>154</v>
      </c>
      <c r="E2685" s="124">
        <v>8.92</v>
      </c>
      <c r="F2685" s="97">
        <v>0.03</v>
      </c>
      <c r="G2685" s="94">
        <f>E2685*F2685</f>
        <v>0.2676</v>
      </c>
      <c r="H2685" s="94"/>
      <c r="I2685" s="94"/>
      <c r="J2685" s="94">
        <f>G2685+H2685+I2685</f>
        <v>0.2676</v>
      </c>
    </row>
    <row r="2686" spans="1:10" x14ac:dyDescent="0.25">
      <c r="A2686" s="90"/>
      <c r="B2686" s="95" t="s">
        <v>162</v>
      </c>
      <c r="C2686" s="96" t="s">
        <v>163</v>
      </c>
      <c r="D2686" s="95" t="s">
        <v>154</v>
      </c>
      <c r="E2686" s="125">
        <v>12.69</v>
      </c>
      <c r="F2686" s="97">
        <v>0.06</v>
      </c>
      <c r="G2686" s="94">
        <f>E2686*F2686</f>
        <v>0.76139999999999997</v>
      </c>
      <c r="H2686" s="94"/>
      <c r="I2686" s="94"/>
      <c r="J2686" s="94">
        <f>G2686+H2686+I2686</f>
        <v>0.76139999999999997</v>
      </c>
    </row>
    <row r="2687" spans="1:10" x14ac:dyDescent="0.25">
      <c r="A2687" s="90"/>
      <c r="B2687" s="95"/>
      <c r="C2687" s="96" t="s">
        <v>155</v>
      </c>
      <c r="D2687" s="95"/>
      <c r="E2687" s="94">
        <v>0</v>
      </c>
      <c r="F2687" s="97">
        <v>1.6535</v>
      </c>
      <c r="G2687" s="94">
        <f>SUM(G2685:G2686)*F2687</f>
        <v>1.7014514999999999</v>
      </c>
      <c r="H2687" s="94"/>
      <c r="I2687" s="94"/>
      <c r="J2687" s="94">
        <v>0</v>
      </c>
    </row>
    <row r="2688" spans="1:10" x14ac:dyDescent="0.25">
      <c r="A2688" s="90"/>
      <c r="B2688" s="95"/>
      <c r="C2688" s="96" t="s">
        <v>156</v>
      </c>
      <c r="D2688" s="95"/>
      <c r="E2688" s="94">
        <v>0</v>
      </c>
      <c r="F2688" s="97">
        <v>0.68989999999999996</v>
      </c>
      <c r="G2688" s="94">
        <v>0</v>
      </c>
      <c r="H2688" s="94"/>
      <c r="I2688" s="94"/>
      <c r="J2688" s="94">
        <v>0</v>
      </c>
    </row>
    <row r="2689" spans="1:10" x14ac:dyDescent="0.25">
      <c r="A2689" s="90"/>
      <c r="B2689" s="95"/>
      <c r="C2689" s="96" t="s">
        <v>157</v>
      </c>
      <c r="D2689" s="95"/>
      <c r="E2689" s="94"/>
      <c r="F2689" s="97"/>
      <c r="G2689" s="94">
        <f>SUM(G2684:G2688)</f>
        <v>2.7304515</v>
      </c>
      <c r="H2689" s="94">
        <f>SUM(H2684:H2688)</f>
        <v>1.87</v>
      </c>
      <c r="I2689" s="94">
        <f>SUM(I2684:I2688)</f>
        <v>0</v>
      </c>
      <c r="J2689" s="94">
        <f>G2689+H2689+I2689</f>
        <v>4.6004515000000001</v>
      </c>
    </row>
    <row r="2690" spans="1:10" x14ac:dyDescent="0.25">
      <c r="A2690" s="90"/>
      <c r="B2690" s="95"/>
      <c r="C2690" s="96" t="s">
        <v>158</v>
      </c>
      <c r="D2690" s="95"/>
      <c r="E2690" s="94"/>
      <c r="F2690" s="97"/>
      <c r="G2690" s="94">
        <f>G2689*0.305</f>
        <v>0.83278770749999997</v>
      </c>
      <c r="H2690" s="94">
        <f>H2689*0.305</f>
        <v>0.57035000000000002</v>
      </c>
      <c r="I2690" s="94">
        <f>I2689*0.305</f>
        <v>0</v>
      </c>
      <c r="J2690" s="94">
        <f>G2690+H2690+I2690</f>
        <v>1.4031377075</v>
      </c>
    </row>
    <row r="2691" spans="1:10" x14ac:dyDescent="0.25">
      <c r="A2691" s="90"/>
      <c r="B2691" s="95"/>
      <c r="C2691" s="96" t="s">
        <v>159</v>
      </c>
      <c r="D2691" s="95"/>
      <c r="E2691" s="94"/>
      <c r="F2691" s="97"/>
      <c r="G2691" s="94">
        <f>SUM(G2689:G2690)</f>
        <v>3.5632392075000001</v>
      </c>
      <c r="H2691" s="94">
        <f>SUM(H2689:H2690)</f>
        <v>2.44035</v>
      </c>
      <c r="I2691" s="94">
        <f>SUM(I2689:I2690)</f>
        <v>0</v>
      </c>
      <c r="J2691" s="94">
        <f>G2691+H2691+I2691</f>
        <v>6.0035892075000001</v>
      </c>
    </row>
    <row r="2692" spans="1:10" x14ac:dyDescent="0.25">
      <c r="A2692" s="107"/>
      <c r="B2692" s="95"/>
      <c r="C2692" s="96"/>
      <c r="D2692" s="95"/>
      <c r="E2692" s="94"/>
      <c r="F2692" s="97"/>
      <c r="G2692" s="94"/>
      <c r="H2692" s="94"/>
      <c r="I2692" s="94"/>
      <c r="J2692" s="94"/>
    </row>
    <row r="2693" spans="1:10" ht="31.5" x14ac:dyDescent="0.25">
      <c r="A2693" s="84"/>
      <c r="B2693" s="85"/>
      <c r="C2693" s="86" t="s">
        <v>1336</v>
      </c>
      <c r="D2693" s="87" t="s">
        <v>178</v>
      </c>
      <c r="E2693" s="88"/>
      <c r="F2693" s="89"/>
      <c r="G2693" s="88"/>
      <c r="H2693" s="88"/>
      <c r="I2693" s="88"/>
      <c r="J2693" s="88"/>
    </row>
    <row r="2694" spans="1:10" x14ac:dyDescent="0.25">
      <c r="A2694" s="90"/>
      <c r="B2694" s="91">
        <v>39599</v>
      </c>
      <c r="C2694" s="92" t="s">
        <v>1335</v>
      </c>
      <c r="D2694" s="91" t="s">
        <v>184</v>
      </c>
      <c r="E2694" s="124">
        <v>1.87</v>
      </c>
      <c r="F2694" s="131">
        <v>4</v>
      </c>
      <c r="G2694" s="94"/>
      <c r="H2694" s="94">
        <f t="shared" ref="H2694" si="172">E2694*F2694</f>
        <v>7.48</v>
      </c>
      <c r="I2694" s="94"/>
      <c r="J2694" s="94">
        <f t="shared" ref="J2694" si="173">G2694+H2694+I2694</f>
        <v>7.48</v>
      </c>
    </row>
    <row r="2695" spans="1:10" x14ac:dyDescent="0.25">
      <c r="A2695" s="90"/>
      <c r="B2695" s="91">
        <v>2685</v>
      </c>
      <c r="C2695" s="92" t="s">
        <v>619</v>
      </c>
      <c r="D2695" s="91" t="s">
        <v>184</v>
      </c>
      <c r="E2695" s="124">
        <v>3.69</v>
      </c>
      <c r="F2695" s="154">
        <v>3</v>
      </c>
      <c r="G2695" s="94"/>
      <c r="H2695" s="94">
        <f>E2695*F2695</f>
        <v>11.07</v>
      </c>
      <c r="I2695" s="94"/>
      <c r="J2695" s="94">
        <f>G2695+H2695+I2695</f>
        <v>11.07</v>
      </c>
    </row>
    <row r="2696" spans="1:10" ht="31.5" x14ac:dyDescent="0.25">
      <c r="A2696" s="90"/>
      <c r="B2696" s="165">
        <v>38083</v>
      </c>
      <c r="C2696" s="166" t="s">
        <v>1341</v>
      </c>
      <c r="D2696" s="165" t="s">
        <v>178</v>
      </c>
      <c r="E2696" s="124">
        <v>26.64</v>
      </c>
      <c r="F2696" s="154">
        <v>1</v>
      </c>
      <c r="G2696" s="94"/>
      <c r="H2696" s="94">
        <f>E2696*F2696</f>
        <v>26.64</v>
      </c>
      <c r="I2696" s="94"/>
      <c r="J2696" s="94">
        <f>G2696+H2696+I2696</f>
        <v>26.64</v>
      </c>
    </row>
    <row r="2697" spans="1:10" x14ac:dyDescent="0.25">
      <c r="A2697" s="90"/>
      <c r="B2697" s="165">
        <v>39601</v>
      </c>
      <c r="C2697" s="166" t="s">
        <v>1342</v>
      </c>
      <c r="D2697" s="165" t="s">
        <v>178</v>
      </c>
      <c r="E2697" s="124">
        <v>18.38</v>
      </c>
      <c r="F2697" s="154">
        <v>1</v>
      </c>
      <c r="G2697" s="94"/>
      <c r="H2697" s="94">
        <f t="shared" ref="H2697:H2698" si="174">E2697*F2697</f>
        <v>18.38</v>
      </c>
      <c r="I2697" s="94"/>
      <c r="J2697" s="94">
        <f t="shared" ref="J2697:J2698" si="175">G2697+H2697+I2697</f>
        <v>18.38</v>
      </c>
    </row>
    <row r="2698" spans="1:10" ht="31.5" x14ac:dyDescent="0.25">
      <c r="A2698" s="90"/>
      <c r="B2698" s="165">
        <v>404</v>
      </c>
      <c r="C2698" s="166" t="s">
        <v>1347</v>
      </c>
      <c r="D2698" s="165" t="s">
        <v>184</v>
      </c>
      <c r="E2698" s="124">
        <v>0.98</v>
      </c>
      <c r="F2698" s="154">
        <v>1.5</v>
      </c>
      <c r="G2698" s="94"/>
      <c r="H2698" s="94">
        <f t="shared" si="174"/>
        <v>1.47</v>
      </c>
      <c r="I2698" s="94"/>
      <c r="J2698" s="94">
        <f t="shared" si="175"/>
        <v>1.47</v>
      </c>
    </row>
    <row r="2699" spans="1:10" x14ac:dyDescent="0.25">
      <c r="A2699" s="90"/>
      <c r="B2699" s="165" t="s">
        <v>1349</v>
      </c>
      <c r="C2699" s="166" t="s">
        <v>1348</v>
      </c>
      <c r="D2699" s="165" t="s">
        <v>178</v>
      </c>
      <c r="E2699" s="124">
        <v>3.5</v>
      </c>
      <c r="F2699" s="154">
        <v>1</v>
      </c>
      <c r="G2699" s="94"/>
      <c r="H2699" s="94">
        <f t="shared" ref="H2699:H2701" si="176">E2699*F2699</f>
        <v>3.5</v>
      </c>
      <c r="I2699" s="94"/>
      <c r="J2699" s="94">
        <f t="shared" ref="J2699:J2701" si="177">G2699+H2699+I2699</f>
        <v>3.5</v>
      </c>
    </row>
    <row r="2700" spans="1:10" x14ac:dyDescent="0.25">
      <c r="A2700" s="90"/>
      <c r="B2700" s="165" t="s">
        <v>1346</v>
      </c>
      <c r="C2700" s="166" t="s">
        <v>1345</v>
      </c>
      <c r="D2700" s="165" t="s">
        <v>178</v>
      </c>
      <c r="E2700" s="124">
        <v>5</v>
      </c>
      <c r="F2700" s="154">
        <v>4</v>
      </c>
      <c r="G2700" s="94"/>
      <c r="H2700" s="94">
        <f t="shared" ref="H2700" si="178">E2700*F2700</f>
        <v>20</v>
      </c>
      <c r="I2700" s="94"/>
      <c r="J2700" s="94">
        <f t="shared" ref="J2700" si="179">G2700+H2700+I2700</f>
        <v>20</v>
      </c>
    </row>
    <row r="2701" spans="1:10" x14ac:dyDescent="0.25">
      <c r="A2701" s="90"/>
      <c r="B2701" s="165" t="s">
        <v>1344</v>
      </c>
      <c r="C2701" s="166" t="s">
        <v>1343</v>
      </c>
      <c r="D2701" s="165" t="s">
        <v>787</v>
      </c>
      <c r="E2701" s="124">
        <v>30</v>
      </c>
      <c r="F2701" s="154">
        <v>1</v>
      </c>
      <c r="G2701" s="94"/>
      <c r="H2701" s="94">
        <f t="shared" si="176"/>
        <v>30</v>
      </c>
      <c r="I2701" s="94"/>
      <c r="J2701" s="94">
        <f t="shared" si="177"/>
        <v>30</v>
      </c>
    </row>
    <row r="2702" spans="1:10" x14ac:dyDescent="0.25">
      <c r="A2702" s="90"/>
      <c r="B2702" s="91" t="s">
        <v>169</v>
      </c>
      <c r="C2702" s="92" t="s">
        <v>168</v>
      </c>
      <c r="D2702" s="91" t="s">
        <v>154</v>
      </c>
      <c r="E2702" s="124">
        <v>8.92</v>
      </c>
      <c r="F2702" s="97">
        <v>2.5</v>
      </c>
      <c r="G2702" s="94">
        <f>E2702*F2702</f>
        <v>22.3</v>
      </c>
      <c r="H2702" s="94"/>
      <c r="I2702" s="94"/>
      <c r="J2702" s="94">
        <f>G2702+H2702+I2702</f>
        <v>22.3</v>
      </c>
    </row>
    <row r="2703" spans="1:10" x14ac:dyDescent="0.25">
      <c r="A2703" s="90"/>
      <c r="B2703" s="95" t="s">
        <v>162</v>
      </c>
      <c r="C2703" s="96" t="s">
        <v>163</v>
      </c>
      <c r="D2703" s="95" t="s">
        <v>154</v>
      </c>
      <c r="E2703" s="125">
        <v>12.69</v>
      </c>
      <c r="F2703" s="97">
        <v>2.5</v>
      </c>
      <c r="G2703" s="94">
        <f>E2703*F2703</f>
        <v>31.724999999999998</v>
      </c>
      <c r="H2703" s="94"/>
      <c r="I2703" s="94"/>
      <c r="J2703" s="94">
        <f>G2703+H2703+I2703</f>
        <v>31.724999999999998</v>
      </c>
    </row>
    <row r="2704" spans="1:10" x14ac:dyDescent="0.25">
      <c r="A2704" s="90"/>
      <c r="B2704" s="95"/>
      <c r="C2704" s="96" t="s">
        <v>155</v>
      </c>
      <c r="D2704" s="95"/>
      <c r="E2704" s="94">
        <v>0</v>
      </c>
      <c r="F2704" s="97">
        <v>1.6535</v>
      </c>
      <c r="G2704" s="94">
        <f>SUM(G2702:G2703)*F2704</f>
        <v>89.330337499999999</v>
      </c>
      <c r="H2704" s="94"/>
      <c r="I2704" s="94"/>
      <c r="J2704" s="94">
        <v>0</v>
      </c>
    </row>
    <row r="2705" spans="1:10" x14ac:dyDescent="0.25">
      <c r="A2705" s="90"/>
      <c r="B2705" s="95"/>
      <c r="C2705" s="96" t="s">
        <v>156</v>
      </c>
      <c r="D2705" s="95"/>
      <c r="E2705" s="94">
        <v>0</v>
      </c>
      <c r="F2705" s="97">
        <v>0.68989999999999996</v>
      </c>
      <c r="G2705" s="94">
        <v>0</v>
      </c>
      <c r="H2705" s="94"/>
      <c r="I2705" s="94"/>
      <c r="J2705" s="94">
        <v>0</v>
      </c>
    </row>
    <row r="2706" spans="1:10" x14ac:dyDescent="0.25">
      <c r="A2706" s="90"/>
      <c r="B2706" s="95"/>
      <c r="C2706" s="96" t="s">
        <v>157</v>
      </c>
      <c r="D2706" s="95"/>
      <c r="E2706" s="94"/>
      <c r="F2706" s="97"/>
      <c r="G2706" s="94">
        <f>SUM(G2694:G2705)</f>
        <v>143.35533749999999</v>
      </c>
      <c r="H2706" s="94">
        <f>SUM(H2694:H2705)</f>
        <v>118.53999999999999</v>
      </c>
      <c r="I2706" s="94">
        <f>SUM(I2694:I2705)</f>
        <v>0</v>
      </c>
      <c r="J2706" s="94">
        <f>G2706+H2706+I2706</f>
        <v>261.89533749999998</v>
      </c>
    </row>
    <row r="2707" spans="1:10" x14ac:dyDescent="0.25">
      <c r="A2707" s="90"/>
      <c r="B2707" s="95"/>
      <c r="C2707" s="96" t="s">
        <v>158</v>
      </c>
      <c r="D2707" s="95"/>
      <c r="E2707" s="94"/>
      <c r="F2707" s="97"/>
      <c r="G2707" s="94">
        <f>G2706*0.305</f>
        <v>43.723377937499997</v>
      </c>
      <c r="H2707" s="94">
        <f>H2706*0.305</f>
        <v>36.154699999999998</v>
      </c>
      <c r="I2707" s="94">
        <f>I2706*0.305</f>
        <v>0</v>
      </c>
      <c r="J2707" s="94">
        <f>G2707+H2707+I2707</f>
        <v>79.878077937499995</v>
      </c>
    </row>
    <row r="2708" spans="1:10" x14ac:dyDescent="0.25">
      <c r="A2708" s="90"/>
      <c r="B2708" s="95"/>
      <c r="C2708" s="96" t="s">
        <v>159</v>
      </c>
      <c r="D2708" s="95"/>
      <c r="E2708" s="94"/>
      <c r="F2708" s="97"/>
      <c r="G2708" s="94">
        <f>SUM(G2706:G2707)</f>
        <v>187.07871543749999</v>
      </c>
      <c r="H2708" s="94">
        <f>SUM(H2706:H2707)</f>
        <v>154.69469999999998</v>
      </c>
      <c r="I2708" s="94">
        <f>SUM(I2706:I2707)</f>
        <v>0</v>
      </c>
      <c r="J2708" s="94">
        <f>G2708+H2708+I2708</f>
        <v>341.77341543749998</v>
      </c>
    </row>
    <row r="2709" spans="1:10" x14ac:dyDescent="0.25">
      <c r="A2709" s="107"/>
      <c r="B2709" s="95"/>
      <c r="C2709" s="96"/>
      <c r="D2709" s="95"/>
      <c r="E2709" s="94"/>
      <c r="F2709" s="97"/>
      <c r="G2709" s="94"/>
      <c r="H2709" s="94"/>
      <c r="I2709" s="94"/>
      <c r="J2709" s="94"/>
    </row>
    <row r="2710" spans="1:10" ht="31.5" x14ac:dyDescent="0.25">
      <c r="A2710" s="84"/>
      <c r="B2710" s="85"/>
      <c r="C2710" s="86" t="s">
        <v>1337</v>
      </c>
      <c r="D2710" s="87" t="s">
        <v>178</v>
      </c>
      <c r="E2710" s="88"/>
      <c r="F2710" s="89"/>
      <c r="G2710" s="88"/>
      <c r="H2710" s="88"/>
      <c r="I2710" s="88"/>
      <c r="J2710" s="88"/>
    </row>
    <row r="2711" spans="1:10" x14ac:dyDescent="0.25">
      <c r="A2711" s="90"/>
      <c r="B2711" s="91">
        <v>39599</v>
      </c>
      <c r="C2711" s="92" t="s">
        <v>1335</v>
      </c>
      <c r="D2711" s="91" t="s">
        <v>184</v>
      </c>
      <c r="E2711" s="124">
        <v>1.87</v>
      </c>
      <c r="F2711" s="131">
        <v>10</v>
      </c>
      <c r="G2711" s="94"/>
      <c r="H2711" s="94">
        <f t="shared" ref="H2711" si="180">E2711*F2711</f>
        <v>18.700000000000003</v>
      </c>
      <c r="I2711" s="94"/>
      <c r="J2711" s="94">
        <f t="shared" ref="J2711" si="181">G2711+H2711+I2711</f>
        <v>18.700000000000003</v>
      </c>
    </row>
    <row r="2712" spans="1:10" x14ac:dyDescent="0.25">
      <c r="A2712" s="90"/>
      <c r="B2712" s="91">
        <v>2685</v>
      </c>
      <c r="C2712" s="92" t="s">
        <v>619</v>
      </c>
      <c r="D2712" s="91" t="s">
        <v>184</v>
      </c>
      <c r="E2712" s="124">
        <v>3.69</v>
      </c>
      <c r="F2712" s="154">
        <v>3</v>
      </c>
      <c r="G2712" s="94"/>
      <c r="H2712" s="94">
        <f>E2712*F2712</f>
        <v>11.07</v>
      </c>
      <c r="I2712" s="94"/>
      <c r="J2712" s="94">
        <f>G2712+H2712+I2712</f>
        <v>11.07</v>
      </c>
    </row>
    <row r="2713" spans="1:10" ht="31.5" x14ac:dyDescent="0.25">
      <c r="A2713" s="90"/>
      <c r="B2713" s="165">
        <v>38083</v>
      </c>
      <c r="C2713" s="166" t="s">
        <v>1341</v>
      </c>
      <c r="D2713" s="165" t="s">
        <v>178</v>
      </c>
      <c r="E2713" s="124">
        <v>26.64</v>
      </c>
      <c r="F2713" s="154">
        <v>1</v>
      </c>
      <c r="G2713" s="94"/>
      <c r="H2713" s="94">
        <f>E2713*F2713</f>
        <v>26.64</v>
      </c>
      <c r="I2713" s="94"/>
      <c r="J2713" s="94">
        <f>G2713+H2713+I2713</f>
        <v>26.64</v>
      </c>
    </row>
    <row r="2714" spans="1:10" x14ac:dyDescent="0.25">
      <c r="A2714" s="90"/>
      <c r="B2714" s="165">
        <v>39601</v>
      </c>
      <c r="C2714" s="166" t="s">
        <v>1342</v>
      </c>
      <c r="D2714" s="165" t="s">
        <v>178</v>
      </c>
      <c r="E2714" s="124">
        <v>18.38</v>
      </c>
      <c r="F2714" s="154">
        <v>1</v>
      </c>
      <c r="G2714" s="94"/>
      <c r="H2714" s="94">
        <f t="shared" ref="H2714:H2718" si="182">E2714*F2714</f>
        <v>18.38</v>
      </c>
      <c r="I2714" s="94"/>
      <c r="J2714" s="94">
        <f t="shared" ref="J2714:J2718" si="183">G2714+H2714+I2714</f>
        <v>18.38</v>
      </c>
    </row>
    <row r="2715" spans="1:10" ht="31.5" x14ac:dyDescent="0.25">
      <c r="A2715" s="90"/>
      <c r="B2715" s="165">
        <v>404</v>
      </c>
      <c r="C2715" s="166" t="s">
        <v>1347</v>
      </c>
      <c r="D2715" s="165" t="s">
        <v>184</v>
      </c>
      <c r="E2715" s="124">
        <v>0.98</v>
      </c>
      <c r="F2715" s="154">
        <v>7.0000000000000007E-2</v>
      </c>
      <c r="G2715" s="94"/>
      <c r="H2715" s="94">
        <f t="shared" si="182"/>
        <v>6.8600000000000008E-2</v>
      </c>
      <c r="I2715" s="94"/>
      <c r="J2715" s="94">
        <f t="shared" si="183"/>
        <v>6.8600000000000008E-2</v>
      </c>
    </row>
    <row r="2716" spans="1:10" x14ac:dyDescent="0.25">
      <c r="A2716" s="90"/>
      <c r="B2716" s="165" t="s">
        <v>1349</v>
      </c>
      <c r="C2716" s="166" t="s">
        <v>1348</v>
      </c>
      <c r="D2716" s="165" t="s">
        <v>178</v>
      </c>
      <c r="E2716" s="124">
        <v>3.5</v>
      </c>
      <c r="F2716" s="154">
        <v>1</v>
      </c>
      <c r="G2716" s="94"/>
      <c r="H2716" s="94">
        <f t="shared" si="182"/>
        <v>3.5</v>
      </c>
      <c r="I2716" s="94"/>
      <c r="J2716" s="94">
        <f t="shared" si="183"/>
        <v>3.5</v>
      </c>
    </row>
    <row r="2717" spans="1:10" x14ac:dyDescent="0.25">
      <c r="A2717" s="90"/>
      <c r="B2717" s="165" t="s">
        <v>1346</v>
      </c>
      <c r="C2717" s="166" t="s">
        <v>1345</v>
      </c>
      <c r="D2717" s="165" t="s">
        <v>178</v>
      </c>
      <c r="E2717" s="124">
        <v>5</v>
      </c>
      <c r="F2717" s="154">
        <v>4</v>
      </c>
      <c r="G2717" s="94"/>
      <c r="H2717" s="94">
        <f t="shared" si="182"/>
        <v>20</v>
      </c>
      <c r="I2717" s="94"/>
      <c r="J2717" s="94">
        <f t="shared" si="183"/>
        <v>20</v>
      </c>
    </row>
    <row r="2718" spans="1:10" x14ac:dyDescent="0.25">
      <c r="A2718" s="90"/>
      <c r="B2718" s="165" t="s">
        <v>1344</v>
      </c>
      <c r="C2718" s="166" t="s">
        <v>1343</v>
      </c>
      <c r="D2718" s="165" t="s">
        <v>787</v>
      </c>
      <c r="E2718" s="124">
        <v>30</v>
      </c>
      <c r="F2718" s="154">
        <v>1</v>
      </c>
      <c r="G2718" s="94"/>
      <c r="H2718" s="94">
        <f t="shared" si="182"/>
        <v>30</v>
      </c>
      <c r="I2718" s="94"/>
      <c r="J2718" s="94">
        <f t="shared" si="183"/>
        <v>30</v>
      </c>
    </row>
    <row r="2719" spans="1:10" x14ac:dyDescent="0.25">
      <c r="A2719" s="90"/>
      <c r="B2719" s="91" t="s">
        <v>169</v>
      </c>
      <c r="C2719" s="92" t="s">
        <v>168</v>
      </c>
      <c r="D2719" s="91" t="s">
        <v>154</v>
      </c>
      <c r="E2719" s="124">
        <v>8.92</v>
      </c>
      <c r="F2719" s="97">
        <v>5.5</v>
      </c>
      <c r="G2719" s="94">
        <f>E2719*F2719</f>
        <v>49.06</v>
      </c>
      <c r="H2719" s="94"/>
      <c r="I2719" s="94"/>
      <c r="J2719" s="94">
        <f>G2719+H2719+I2719</f>
        <v>49.06</v>
      </c>
    </row>
    <row r="2720" spans="1:10" x14ac:dyDescent="0.25">
      <c r="A2720" s="90"/>
      <c r="B2720" s="95" t="s">
        <v>162</v>
      </c>
      <c r="C2720" s="96" t="s">
        <v>163</v>
      </c>
      <c r="D2720" s="95" t="s">
        <v>154</v>
      </c>
      <c r="E2720" s="125">
        <v>12.69</v>
      </c>
      <c r="F2720" s="97">
        <v>5.5</v>
      </c>
      <c r="G2720" s="94">
        <f>E2720*F2720</f>
        <v>69.795000000000002</v>
      </c>
      <c r="H2720" s="94"/>
      <c r="I2720" s="94"/>
      <c r="J2720" s="94">
        <f>G2720+H2720+I2720</f>
        <v>69.795000000000002</v>
      </c>
    </row>
    <row r="2721" spans="1:10" x14ac:dyDescent="0.25">
      <c r="A2721" s="90"/>
      <c r="B2721" s="95"/>
      <c r="C2721" s="96" t="s">
        <v>155</v>
      </c>
      <c r="D2721" s="95"/>
      <c r="E2721" s="94">
        <v>0</v>
      </c>
      <c r="F2721" s="97">
        <v>1.6535</v>
      </c>
      <c r="G2721" s="94">
        <f>SUM(G2719:G2720)*F2721</f>
        <v>196.52674250000001</v>
      </c>
      <c r="H2721" s="94"/>
      <c r="I2721" s="94"/>
      <c r="J2721" s="94">
        <v>0</v>
      </c>
    </row>
    <row r="2722" spans="1:10" x14ac:dyDescent="0.25">
      <c r="A2722" s="90"/>
      <c r="B2722" s="95"/>
      <c r="C2722" s="96" t="s">
        <v>156</v>
      </c>
      <c r="D2722" s="95"/>
      <c r="E2722" s="94">
        <v>0</v>
      </c>
      <c r="F2722" s="97">
        <v>0.68989999999999996</v>
      </c>
      <c r="G2722" s="94">
        <v>0</v>
      </c>
      <c r="H2722" s="94"/>
      <c r="I2722" s="94"/>
      <c r="J2722" s="94">
        <v>0</v>
      </c>
    </row>
    <row r="2723" spans="1:10" x14ac:dyDescent="0.25">
      <c r="A2723" s="90"/>
      <c r="B2723" s="95"/>
      <c r="C2723" s="96" t="s">
        <v>157</v>
      </c>
      <c r="D2723" s="95"/>
      <c r="E2723" s="94"/>
      <c r="F2723" s="97"/>
      <c r="G2723" s="94">
        <f>SUM(G2711:G2722)</f>
        <v>315.38174250000003</v>
      </c>
      <c r="H2723" s="94">
        <f>SUM(H2711:H2722)</f>
        <v>128.35860000000002</v>
      </c>
      <c r="I2723" s="94">
        <f>SUM(I2711:I2722)</f>
        <v>0</v>
      </c>
      <c r="J2723" s="94">
        <f>G2723+H2723+I2723</f>
        <v>443.74034250000005</v>
      </c>
    </row>
    <row r="2724" spans="1:10" x14ac:dyDescent="0.25">
      <c r="A2724" s="90"/>
      <c r="B2724" s="95"/>
      <c r="C2724" s="96" t="s">
        <v>158</v>
      </c>
      <c r="D2724" s="95"/>
      <c r="E2724" s="94"/>
      <c r="F2724" s="97"/>
      <c r="G2724" s="94">
        <f>G2723*0.305</f>
        <v>96.191431462500006</v>
      </c>
      <c r="H2724" s="94">
        <f>H2723*0.305</f>
        <v>39.149373000000004</v>
      </c>
      <c r="I2724" s="94">
        <f>I2723*0.305</f>
        <v>0</v>
      </c>
      <c r="J2724" s="94">
        <f>G2724+H2724+I2724</f>
        <v>135.34080446250002</v>
      </c>
    </row>
    <row r="2725" spans="1:10" x14ac:dyDescent="0.25">
      <c r="A2725" s="90"/>
      <c r="B2725" s="95"/>
      <c r="C2725" s="96" t="s">
        <v>159</v>
      </c>
      <c r="D2725" s="95"/>
      <c r="E2725" s="94"/>
      <c r="F2725" s="97"/>
      <c r="G2725" s="94">
        <f>SUM(G2723:G2724)</f>
        <v>411.57317396250005</v>
      </c>
      <c r="H2725" s="94">
        <f>SUM(H2723:H2724)</f>
        <v>167.50797300000002</v>
      </c>
      <c r="I2725" s="94">
        <f>SUM(I2723:I2724)</f>
        <v>0</v>
      </c>
      <c r="J2725" s="94">
        <f>G2725+H2725+I2725</f>
        <v>579.08114696250004</v>
      </c>
    </row>
    <row r="2726" spans="1:10" x14ac:dyDescent="0.25">
      <c r="A2726" s="107"/>
      <c r="B2726" s="95"/>
      <c r="C2726" s="96"/>
      <c r="D2726" s="95"/>
      <c r="E2726" s="94"/>
      <c r="F2726" s="97"/>
      <c r="G2726" s="94"/>
      <c r="H2726" s="94"/>
      <c r="I2726" s="94"/>
      <c r="J2726" s="94"/>
    </row>
    <row r="2727" spans="1:10" ht="31.5" x14ac:dyDescent="0.25">
      <c r="A2727" s="84"/>
      <c r="B2727" s="85"/>
      <c r="C2727" s="86" t="s">
        <v>1338</v>
      </c>
      <c r="D2727" s="87" t="s">
        <v>178</v>
      </c>
      <c r="E2727" s="88"/>
      <c r="F2727" s="89"/>
      <c r="G2727" s="88"/>
      <c r="H2727" s="88"/>
      <c r="I2727" s="88"/>
      <c r="J2727" s="88"/>
    </row>
    <row r="2728" spans="1:10" x14ac:dyDescent="0.25">
      <c r="A2728" s="90"/>
      <c r="B2728" s="91">
        <v>39599</v>
      </c>
      <c r="C2728" s="92" t="s">
        <v>1335</v>
      </c>
      <c r="D2728" s="91" t="s">
        <v>184</v>
      </c>
      <c r="E2728" s="124">
        <v>1.87</v>
      </c>
      <c r="F2728" s="131">
        <v>20</v>
      </c>
      <c r="G2728" s="94"/>
      <c r="H2728" s="94">
        <f t="shared" ref="H2728" si="184">E2728*F2728</f>
        <v>37.400000000000006</v>
      </c>
      <c r="I2728" s="94"/>
      <c r="J2728" s="94">
        <f t="shared" ref="J2728" si="185">G2728+H2728+I2728</f>
        <v>37.400000000000006</v>
      </c>
    </row>
    <row r="2729" spans="1:10" x14ac:dyDescent="0.25">
      <c r="A2729" s="90"/>
      <c r="B2729" s="91">
        <v>2685</v>
      </c>
      <c r="C2729" s="92" t="s">
        <v>619</v>
      </c>
      <c r="D2729" s="91" t="s">
        <v>184</v>
      </c>
      <c r="E2729" s="124">
        <v>3.69</v>
      </c>
      <c r="F2729" s="154">
        <v>3</v>
      </c>
      <c r="G2729" s="94"/>
      <c r="H2729" s="94">
        <f>E2729*F2729</f>
        <v>11.07</v>
      </c>
      <c r="I2729" s="94"/>
      <c r="J2729" s="94">
        <f>G2729+H2729+I2729</f>
        <v>11.07</v>
      </c>
    </row>
    <row r="2730" spans="1:10" ht="31.5" x14ac:dyDescent="0.25">
      <c r="A2730" s="90"/>
      <c r="B2730" s="165">
        <v>38083</v>
      </c>
      <c r="C2730" s="166" t="s">
        <v>1341</v>
      </c>
      <c r="D2730" s="165" t="s">
        <v>178</v>
      </c>
      <c r="E2730" s="124">
        <v>26.64</v>
      </c>
      <c r="F2730" s="154">
        <v>1</v>
      </c>
      <c r="G2730" s="94"/>
      <c r="H2730" s="94">
        <f>E2730*F2730</f>
        <v>26.64</v>
      </c>
      <c r="I2730" s="94"/>
      <c r="J2730" s="94">
        <f>G2730+H2730+I2730</f>
        <v>26.64</v>
      </c>
    </row>
    <row r="2731" spans="1:10" x14ac:dyDescent="0.25">
      <c r="A2731" s="90"/>
      <c r="B2731" s="165">
        <v>39601</v>
      </c>
      <c r="C2731" s="166" t="s">
        <v>1342</v>
      </c>
      <c r="D2731" s="165" t="s">
        <v>178</v>
      </c>
      <c r="E2731" s="124">
        <v>18.38</v>
      </c>
      <c r="F2731" s="154">
        <v>1</v>
      </c>
      <c r="G2731" s="94"/>
      <c r="H2731" s="94">
        <f t="shared" ref="H2731:H2735" si="186">E2731*F2731</f>
        <v>18.38</v>
      </c>
      <c r="I2731" s="94"/>
      <c r="J2731" s="94">
        <f t="shared" ref="J2731:J2735" si="187">G2731+H2731+I2731</f>
        <v>18.38</v>
      </c>
    </row>
    <row r="2732" spans="1:10" ht="31.5" x14ac:dyDescent="0.25">
      <c r="A2732" s="90"/>
      <c r="B2732" s="165">
        <v>404</v>
      </c>
      <c r="C2732" s="166" t="s">
        <v>1347</v>
      </c>
      <c r="D2732" s="165" t="s">
        <v>184</v>
      </c>
      <c r="E2732" s="124">
        <v>0.98</v>
      </c>
      <c r="F2732" s="154">
        <v>7.0000000000000007E-2</v>
      </c>
      <c r="G2732" s="94"/>
      <c r="H2732" s="94">
        <f t="shared" si="186"/>
        <v>6.8600000000000008E-2</v>
      </c>
      <c r="I2732" s="94"/>
      <c r="J2732" s="94">
        <f t="shared" si="187"/>
        <v>6.8600000000000008E-2</v>
      </c>
    </row>
    <row r="2733" spans="1:10" x14ac:dyDescent="0.25">
      <c r="A2733" s="90"/>
      <c r="B2733" s="165" t="s">
        <v>1349</v>
      </c>
      <c r="C2733" s="166" t="s">
        <v>1348</v>
      </c>
      <c r="D2733" s="165" t="s">
        <v>178</v>
      </c>
      <c r="E2733" s="124">
        <v>3.5</v>
      </c>
      <c r="F2733" s="154">
        <v>1</v>
      </c>
      <c r="G2733" s="94"/>
      <c r="H2733" s="94">
        <f t="shared" si="186"/>
        <v>3.5</v>
      </c>
      <c r="I2733" s="94"/>
      <c r="J2733" s="94">
        <f t="shared" si="187"/>
        <v>3.5</v>
      </c>
    </row>
    <row r="2734" spans="1:10" x14ac:dyDescent="0.25">
      <c r="A2734" s="90"/>
      <c r="B2734" s="165" t="s">
        <v>1346</v>
      </c>
      <c r="C2734" s="166" t="s">
        <v>1345</v>
      </c>
      <c r="D2734" s="165" t="s">
        <v>178</v>
      </c>
      <c r="E2734" s="124">
        <v>5</v>
      </c>
      <c r="F2734" s="154">
        <v>4</v>
      </c>
      <c r="G2734" s="94"/>
      <c r="H2734" s="94">
        <f t="shared" si="186"/>
        <v>20</v>
      </c>
      <c r="I2734" s="94"/>
      <c r="J2734" s="94">
        <f t="shared" si="187"/>
        <v>20</v>
      </c>
    </row>
    <row r="2735" spans="1:10" x14ac:dyDescent="0.25">
      <c r="A2735" s="90"/>
      <c r="B2735" s="165" t="s">
        <v>1344</v>
      </c>
      <c r="C2735" s="166" t="s">
        <v>1343</v>
      </c>
      <c r="D2735" s="165" t="s">
        <v>787</v>
      </c>
      <c r="E2735" s="124">
        <v>30</v>
      </c>
      <c r="F2735" s="154">
        <v>1</v>
      </c>
      <c r="G2735" s="94"/>
      <c r="H2735" s="94">
        <f t="shared" si="186"/>
        <v>30</v>
      </c>
      <c r="I2735" s="94"/>
      <c r="J2735" s="94">
        <f t="shared" si="187"/>
        <v>30</v>
      </c>
    </row>
    <row r="2736" spans="1:10" x14ac:dyDescent="0.25">
      <c r="A2736" s="90"/>
      <c r="B2736" s="91" t="s">
        <v>169</v>
      </c>
      <c r="C2736" s="92" t="s">
        <v>168</v>
      </c>
      <c r="D2736" s="91" t="s">
        <v>154</v>
      </c>
      <c r="E2736" s="124">
        <v>8.92</v>
      </c>
      <c r="F2736" s="97">
        <v>8</v>
      </c>
      <c r="G2736" s="94">
        <f>E2736*F2736</f>
        <v>71.36</v>
      </c>
      <c r="H2736" s="94"/>
      <c r="I2736" s="94"/>
      <c r="J2736" s="94">
        <f>G2736+H2736+I2736</f>
        <v>71.36</v>
      </c>
    </row>
    <row r="2737" spans="1:10" x14ac:dyDescent="0.25">
      <c r="A2737" s="90"/>
      <c r="B2737" s="95" t="s">
        <v>162</v>
      </c>
      <c r="C2737" s="96" t="s">
        <v>163</v>
      </c>
      <c r="D2737" s="95" t="s">
        <v>154</v>
      </c>
      <c r="E2737" s="125">
        <v>12.69</v>
      </c>
      <c r="F2737" s="97">
        <v>8</v>
      </c>
      <c r="G2737" s="94">
        <f>E2737*F2737</f>
        <v>101.52</v>
      </c>
      <c r="H2737" s="94"/>
      <c r="I2737" s="94"/>
      <c r="J2737" s="94">
        <f>G2737+H2737+I2737</f>
        <v>101.52</v>
      </c>
    </row>
    <row r="2738" spans="1:10" x14ac:dyDescent="0.25">
      <c r="A2738" s="90"/>
      <c r="B2738" s="95"/>
      <c r="C2738" s="96" t="s">
        <v>155</v>
      </c>
      <c r="D2738" s="95"/>
      <c r="E2738" s="94">
        <v>0</v>
      </c>
      <c r="F2738" s="97">
        <v>1.6535</v>
      </c>
      <c r="G2738" s="94">
        <f>SUM(G2736:G2737)*F2738</f>
        <v>285.85708</v>
      </c>
      <c r="H2738" s="94"/>
      <c r="I2738" s="94"/>
      <c r="J2738" s="94">
        <v>0</v>
      </c>
    </row>
    <row r="2739" spans="1:10" x14ac:dyDescent="0.25">
      <c r="A2739" s="90"/>
      <c r="B2739" s="95"/>
      <c r="C2739" s="96" t="s">
        <v>156</v>
      </c>
      <c r="D2739" s="95"/>
      <c r="E2739" s="94">
        <v>0</v>
      </c>
      <c r="F2739" s="97">
        <v>0.68989999999999996</v>
      </c>
      <c r="G2739" s="94">
        <v>0</v>
      </c>
      <c r="H2739" s="94"/>
      <c r="I2739" s="94"/>
      <c r="J2739" s="94">
        <v>0</v>
      </c>
    </row>
    <row r="2740" spans="1:10" x14ac:dyDescent="0.25">
      <c r="A2740" s="90"/>
      <c r="B2740" s="95"/>
      <c r="C2740" s="96" t="s">
        <v>157</v>
      </c>
      <c r="D2740" s="95"/>
      <c r="E2740" s="94"/>
      <c r="F2740" s="97"/>
      <c r="G2740" s="94">
        <f>SUM(G2728:G2739)</f>
        <v>458.73707999999999</v>
      </c>
      <c r="H2740" s="94">
        <f>SUM(H2728:H2739)</f>
        <v>147.05860000000001</v>
      </c>
      <c r="I2740" s="94">
        <f>SUM(I2728:I2739)</f>
        <v>0</v>
      </c>
      <c r="J2740" s="94">
        <f>G2740+H2740+I2740</f>
        <v>605.79567999999995</v>
      </c>
    </row>
    <row r="2741" spans="1:10" x14ac:dyDescent="0.25">
      <c r="A2741" s="90"/>
      <c r="B2741" s="95"/>
      <c r="C2741" s="96" t="s">
        <v>158</v>
      </c>
      <c r="D2741" s="95"/>
      <c r="E2741" s="94"/>
      <c r="F2741" s="97"/>
      <c r="G2741" s="94">
        <f>G2740*0.305</f>
        <v>139.9148094</v>
      </c>
      <c r="H2741" s="94">
        <f>H2740*0.305</f>
        <v>44.852873000000002</v>
      </c>
      <c r="I2741" s="94">
        <f>I2740*0.305</f>
        <v>0</v>
      </c>
      <c r="J2741" s="94">
        <f>G2741+H2741+I2741</f>
        <v>184.76768240000001</v>
      </c>
    </row>
    <row r="2742" spans="1:10" x14ac:dyDescent="0.25">
      <c r="A2742" s="90"/>
      <c r="B2742" s="95"/>
      <c r="C2742" s="96" t="s">
        <v>159</v>
      </c>
      <c r="D2742" s="95"/>
      <c r="E2742" s="94"/>
      <c r="F2742" s="97"/>
      <c r="G2742" s="94">
        <f>SUM(G2740:G2741)</f>
        <v>598.65188939999996</v>
      </c>
      <c r="H2742" s="94">
        <f>SUM(H2740:H2741)</f>
        <v>191.911473</v>
      </c>
      <c r="I2742" s="94">
        <f>SUM(I2740:I2741)</f>
        <v>0</v>
      </c>
      <c r="J2742" s="94">
        <f>G2742+H2742+I2742</f>
        <v>790.56336239999996</v>
      </c>
    </row>
    <row r="2743" spans="1:10" x14ac:dyDescent="0.25">
      <c r="A2743" s="107"/>
      <c r="B2743" s="95"/>
      <c r="C2743" s="96"/>
      <c r="D2743" s="95"/>
      <c r="E2743" s="94"/>
      <c r="F2743" s="97"/>
      <c r="G2743" s="94"/>
      <c r="H2743" s="94"/>
      <c r="I2743" s="94"/>
      <c r="J2743" s="94"/>
    </row>
    <row r="2744" spans="1:10" ht="31.5" x14ac:dyDescent="0.25">
      <c r="A2744" s="84"/>
      <c r="B2744" s="85"/>
      <c r="C2744" s="86" t="s">
        <v>1350</v>
      </c>
      <c r="D2744" s="87" t="s">
        <v>178</v>
      </c>
      <c r="E2744" s="88"/>
      <c r="F2744" s="89"/>
      <c r="G2744" s="88"/>
      <c r="H2744" s="88"/>
      <c r="I2744" s="88"/>
      <c r="J2744" s="88"/>
    </row>
    <row r="2745" spans="1:10" x14ac:dyDescent="0.25">
      <c r="A2745" s="90"/>
      <c r="B2745" s="91">
        <v>39599</v>
      </c>
      <c r="C2745" s="92" t="s">
        <v>1335</v>
      </c>
      <c r="D2745" s="91" t="s">
        <v>184</v>
      </c>
      <c r="E2745" s="124">
        <v>1.87</v>
      </c>
      <c r="F2745" s="131">
        <v>4</v>
      </c>
      <c r="G2745" s="94"/>
      <c r="H2745" s="94">
        <f t="shared" ref="H2745" si="188">E2745*F2745</f>
        <v>7.48</v>
      </c>
      <c r="I2745" s="94"/>
      <c r="J2745" s="94">
        <f t="shared" ref="J2745" si="189">G2745+H2745+I2745</f>
        <v>7.48</v>
      </c>
    </row>
    <row r="2746" spans="1:10" ht="47.25" x14ac:dyDescent="0.25">
      <c r="A2746" s="90"/>
      <c r="B2746" s="91" t="s">
        <v>578</v>
      </c>
      <c r="C2746" s="92" t="s">
        <v>579</v>
      </c>
      <c r="D2746" s="91" t="s">
        <v>184</v>
      </c>
      <c r="E2746" s="124">
        <v>11.96</v>
      </c>
      <c r="F2746" s="131">
        <v>3</v>
      </c>
      <c r="G2746" s="94"/>
      <c r="H2746" s="94">
        <f>E2746*F2746</f>
        <v>35.880000000000003</v>
      </c>
      <c r="I2746" s="94"/>
      <c r="J2746" s="94">
        <f>G2746+H2746+I2746</f>
        <v>35.880000000000003</v>
      </c>
    </row>
    <row r="2747" spans="1:10" ht="31.5" x14ac:dyDescent="0.25">
      <c r="A2747" s="90"/>
      <c r="B2747" s="165">
        <v>38083</v>
      </c>
      <c r="C2747" s="166" t="s">
        <v>1341</v>
      </c>
      <c r="D2747" s="165" t="s">
        <v>178</v>
      </c>
      <c r="E2747" s="124">
        <v>26.64</v>
      </c>
      <c r="F2747" s="154">
        <v>1</v>
      </c>
      <c r="G2747" s="94"/>
      <c r="H2747" s="94">
        <f>E2747*F2747</f>
        <v>26.64</v>
      </c>
      <c r="I2747" s="94"/>
      <c r="J2747" s="94">
        <f>G2747+H2747+I2747</f>
        <v>26.64</v>
      </c>
    </row>
    <row r="2748" spans="1:10" x14ac:dyDescent="0.25">
      <c r="A2748" s="90"/>
      <c r="B2748" s="165">
        <v>39601</v>
      </c>
      <c r="C2748" s="166" t="s">
        <v>1342</v>
      </c>
      <c r="D2748" s="165" t="s">
        <v>178</v>
      </c>
      <c r="E2748" s="124">
        <v>18.38</v>
      </c>
      <c r="F2748" s="154">
        <v>1</v>
      </c>
      <c r="G2748" s="94"/>
      <c r="H2748" s="94">
        <f t="shared" ref="H2748:H2756" si="190">E2748*F2748</f>
        <v>18.38</v>
      </c>
      <c r="I2748" s="94"/>
      <c r="J2748" s="94">
        <f t="shared" ref="J2748:J2756" si="191">G2748+H2748+I2748</f>
        <v>18.38</v>
      </c>
    </row>
    <row r="2749" spans="1:10" ht="31.5" x14ac:dyDescent="0.25">
      <c r="A2749" s="90"/>
      <c r="B2749" s="165">
        <v>404</v>
      </c>
      <c r="C2749" s="166" t="s">
        <v>1347</v>
      </c>
      <c r="D2749" s="165" t="s">
        <v>184</v>
      </c>
      <c r="E2749" s="124">
        <v>0.98</v>
      </c>
      <c r="F2749" s="154">
        <v>7.0000000000000007E-2</v>
      </c>
      <c r="G2749" s="94"/>
      <c r="H2749" s="94">
        <f t="shared" si="190"/>
        <v>6.8600000000000008E-2</v>
      </c>
      <c r="I2749" s="94"/>
      <c r="J2749" s="94">
        <f t="shared" si="191"/>
        <v>6.8600000000000008E-2</v>
      </c>
    </row>
    <row r="2750" spans="1:10" ht="31.5" x14ac:dyDescent="0.25">
      <c r="A2750" s="90"/>
      <c r="B2750" s="165">
        <v>11056</v>
      </c>
      <c r="C2750" s="166" t="s">
        <v>1353</v>
      </c>
      <c r="D2750" s="165" t="s">
        <v>178</v>
      </c>
      <c r="E2750" s="124">
        <v>0.05</v>
      </c>
      <c r="F2750" s="154">
        <v>9</v>
      </c>
      <c r="G2750" s="94"/>
      <c r="H2750" s="94">
        <f t="shared" ref="H2750:H2753" si="192">E2750*F2750</f>
        <v>0.45</v>
      </c>
      <c r="I2750" s="94"/>
      <c r="J2750" s="94">
        <f t="shared" ref="J2750:J2753" si="193">G2750+H2750+I2750</f>
        <v>0.45</v>
      </c>
    </row>
    <row r="2751" spans="1:10" ht="47.25" x14ac:dyDescent="0.25">
      <c r="A2751" s="90"/>
      <c r="B2751" s="91" t="s">
        <v>541</v>
      </c>
      <c r="C2751" s="92" t="s">
        <v>542</v>
      </c>
      <c r="D2751" s="91" t="s">
        <v>178</v>
      </c>
      <c r="E2751" s="124">
        <v>0.24</v>
      </c>
      <c r="F2751" s="131">
        <v>9</v>
      </c>
      <c r="G2751" s="94"/>
      <c r="H2751" s="94">
        <f t="shared" si="192"/>
        <v>2.16</v>
      </c>
      <c r="I2751" s="94"/>
      <c r="J2751" s="94">
        <f t="shared" si="193"/>
        <v>2.16</v>
      </c>
    </row>
    <row r="2752" spans="1:10" x14ac:dyDescent="0.25">
      <c r="A2752" s="90"/>
      <c r="B2752" s="91" t="s">
        <v>1355</v>
      </c>
      <c r="C2752" s="92" t="s">
        <v>1354</v>
      </c>
      <c r="D2752" s="91" t="s">
        <v>178</v>
      </c>
      <c r="E2752" s="124">
        <v>5.08</v>
      </c>
      <c r="F2752" s="131">
        <v>1</v>
      </c>
      <c r="G2752" s="94"/>
      <c r="H2752" s="94">
        <f t="shared" ref="H2752" si="194">E2752*F2752</f>
        <v>5.08</v>
      </c>
      <c r="I2752" s="94"/>
      <c r="J2752" s="94">
        <f t="shared" ref="J2752" si="195">G2752+H2752+I2752</f>
        <v>5.08</v>
      </c>
    </row>
    <row r="2753" spans="1:10" x14ac:dyDescent="0.25">
      <c r="A2753" s="90"/>
      <c r="B2753" s="91" t="s">
        <v>1357</v>
      </c>
      <c r="C2753" s="166" t="s">
        <v>1356</v>
      </c>
      <c r="D2753" s="91" t="s">
        <v>178</v>
      </c>
      <c r="E2753" s="124">
        <v>0.59</v>
      </c>
      <c r="F2753" s="154">
        <v>1</v>
      </c>
      <c r="G2753" s="94"/>
      <c r="H2753" s="94">
        <f t="shared" si="192"/>
        <v>0.59</v>
      </c>
      <c r="I2753" s="94"/>
      <c r="J2753" s="94">
        <f t="shared" si="193"/>
        <v>0.59</v>
      </c>
    </row>
    <row r="2754" spans="1:10" x14ac:dyDescent="0.25">
      <c r="A2754" s="90"/>
      <c r="B2754" s="165" t="s">
        <v>1349</v>
      </c>
      <c r="C2754" s="166" t="s">
        <v>1348</v>
      </c>
      <c r="D2754" s="165" t="s">
        <v>178</v>
      </c>
      <c r="E2754" s="124">
        <v>3.5</v>
      </c>
      <c r="F2754" s="154">
        <v>1</v>
      </c>
      <c r="G2754" s="94"/>
      <c r="H2754" s="94">
        <f t="shared" si="190"/>
        <v>3.5</v>
      </c>
      <c r="I2754" s="94"/>
      <c r="J2754" s="94">
        <f t="shared" si="191"/>
        <v>3.5</v>
      </c>
    </row>
    <row r="2755" spans="1:10" x14ac:dyDescent="0.25">
      <c r="A2755" s="90"/>
      <c r="B2755" s="165" t="s">
        <v>1346</v>
      </c>
      <c r="C2755" s="166" t="s">
        <v>1345</v>
      </c>
      <c r="D2755" s="165" t="s">
        <v>178</v>
      </c>
      <c r="E2755" s="124">
        <v>5</v>
      </c>
      <c r="F2755" s="154">
        <v>4</v>
      </c>
      <c r="G2755" s="94"/>
      <c r="H2755" s="94">
        <f t="shared" si="190"/>
        <v>20</v>
      </c>
      <c r="I2755" s="94"/>
      <c r="J2755" s="94">
        <f t="shared" si="191"/>
        <v>20</v>
      </c>
    </row>
    <row r="2756" spans="1:10" x14ac:dyDescent="0.25">
      <c r="A2756" s="90"/>
      <c r="B2756" s="165" t="s">
        <v>1344</v>
      </c>
      <c r="C2756" s="166" t="s">
        <v>1343</v>
      </c>
      <c r="D2756" s="165" t="s">
        <v>787</v>
      </c>
      <c r="E2756" s="124">
        <v>30</v>
      </c>
      <c r="F2756" s="154">
        <v>1</v>
      </c>
      <c r="G2756" s="94"/>
      <c r="H2756" s="94">
        <f t="shared" si="190"/>
        <v>30</v>
      </c>
      <c r="I2756" s="94"/>
      <c r="J2756" s="94">
        <f t="shared" si="191"/>
        <v>30</v>
      </c>
    </row>
    <row r="2757" spans="1:10" x14ac:dyDescent="0.25">
      <c r="A2757" s="90"/>
      <c r="B2757" s="91" t="s">
        <v>169</v>
      </c>
      <c r="C2757" s="92" t="s">
        <v>168</v>
      </c>
      <c r="D2757" s="91" t="s">
        <v>154</v>
      </c>
      <c r="E2757" s="124">
        <v>8.92</v>
      </c>
      <c r="F2757" s="97">
        <v>2.5</v>
      </c>
      <c r="G2757" s="94">
        <f>E2757*F2757</f>
        <v>22.3</v>
      </c>
      <c r="H2757" s="94"/>
      <c r="I2757" s="94"/>
      <c r="J2757" s="94">
        <f>G2757+H2757+I2757</f>
        <v>22.3</v>
      </c>
    </row>
    <row r="2758" spans="1:10" x14ac:dyDescent="0.25">
      <c r="A2758" s="90"/>
      <c r="B2758" s="95" t="s">
        <v>162</v>
      </c>
      <c r="C2758" s="96" t="s">
        <v>163</v>
      </c>
      <c r="D2758" s="95" t="s">
        <v>154</v>
      </c>
      <c r="E2758" s="125">
        <v>12.69</v>
      </c>
      <c r="F2758" s="97">
        <v>2.5</v>
      </c>
      <c r="G2758" s="94">
        <f>E2758*F2758</f>
        <v>31.724999999999998</v>
      </c>
      <c r="H2758" s="94"/>
      <c r="I2758" s="94"/>
      <c r="J2758" s="94">
        <f>G2758+H2758+I2758</f>
        <v>31.724999999999998</v>
      </c>
    </row>
    <row r="2759" spans="1:10" x14ac:dyDescent="0.25">
      <c r="A2759" s="90"/>
      <c r="B2759" s="95"/>
      <c r="C2759" s="96" t="s">
        <v>155</v>
      </c>
      <c r="D2759" s="95"/>
      <c r="E2759" s="94">
        <v>0</v>
      </c>
      <c r="F2759" s="97">
        <v>1.6535</v>
      </c>
      <c r="G2759" s="94">
        <f>SUM(G2757:G2758)*F2759</f>
        <v>89.330337499999999</v>
      </c>
      <c r="H2759" s="94"/>
      <c r="I2759" s="94"/>
      <c r="J2759" s="94">
        <v>0</v>
      </c>
    </row>
    <row r="2760" spans="1:10" x14ac:dyDescent="0.25">
      <c r="A2760" s="90"/>
      <c r="B2760" s="95"/>
      <c r="C2760" s="96" t="s">
        <v>156</v>
      </c>
      <c r="D2760" s="95"/>
      <c r="E2760" s="94">
        <v>0</v>
      </c>
      <c r="F2760" s="97">
        <v>0.68989999999999996</v>
      </c>
      <c r="G2760" s="94">
        <v>0</v>
      </c>
      <c r="H2760" s="94"/>
      <c r="I2760" s="94"/>
      <c r="J2760" s="94">
        <v>0</v>
      </c>
    </row>
    <row r="2761" spans="1:10" x14ac:dyDescent="0.25">
      <c r="A2761" s="90"/>
      <c r="B2761" s="95"/>
      <c r="C2761" s="96" t="s">
        <v>157</v>
      </c>
      <c r="D2761" s="95"/>
      <c r="E2761" s="94"/>
      <c r="F2761" s="97"/>
      <c r="G2761" s="94">
        <f>SUM(G2745:G2760)</f>
        <v>143.35533749999999</v>
      </c>
      <c r="H2761" s="94">
        <f>SUM(H2745:H2760)</f>
        <v>150.2286</v>
      </c>
      <c r="I2761" s="94">
        <f>SUM(I2745:I2760)</f>
        <v>0</v>
      </c>
      <c r="J2761" s="94">
        <f>G2761+H2761+I2761</f>
        <v>293.58393749999999</v>
      </c>
    </row>
    <row r="2762" spans="1:10" x14ac:dyDescent="0.25">
      <c r="A2762" s="90"/>
      <c r="B2762" s="95"/>
      <c r="C2762" s="96" t="s">
        <v>158</v>
      </c>
      <c r="D2762" s="95"/>
      <c r="E2762" s="94"/>
      <c r="F2762" s="97"/>
      <c r="G2762" s="94">
        <f>G2761*0.305</f>
        <v>43.723377937499997</v>
      </c>
      <c r="H2762" s="94">
        <f>H2761*0.305</f>
        <v>45.819722999999996</v>
      </c>
      <c r="I2762" s="94">
        <f>I2761*0.305</f>
        <v>0</v>
      </c>
      <c r="J2762" s="94">
        <f>G2762+H2762+I2762</f>
        <v>89.543100937499986</v>
      </c>
    </row>
    <row r="2763" spans="1:10" x14ac:dyDescent="0.25">
      <c r="A2763" s="90"/>
      <c r="B2763" s="95"/>
      <c r="C2763" s="96" t="s">
        <v>159</v>
      </c>
      <c r="D2763" s="95"/>
      <c r="E2763" s="94"/>
      <c r="F2763" s="97"/>
      <c r="G2763" s="94">
        <f>SUM(G2761:G2762)</f>
        <v>187.07871543749999</v>
      </c>
      <c r="H2763" s="94">
        <f>SUM(H2761:H2762)</f>
        <v>196.04832299999998</v>
      </c>
      <c r="I2763" s="94">
        <f>SUM(I2761:I2762)</f>
        <v>0</v>
      </c>
      <c r="J2763" s="94">
        <f>G2763+H2763+I2763</f>
        <v>383.1270384375</v>
      </c>
    </row>
    <row r="2764" spans="1:10" x14ac:dyDescent="0.25">
      <c r="A2764" s="107"/>
      <c r="B2764" s="95"/>
      <c r="C2764" s="96"/>
      <c r="D2764" s="95"/>
      <c r="E2764" s="94"/>
      <c r="F2764" s="97"/>
      <c r="G2764" s="94"/>
      <c r="H2764" s="94"/>
      <c r="I2764" s="94"/>
      <c r="J2764" s="94"/>
    </row>
    <row r="2765" spans="1:10" ht="31.5" x14ac:dyDescent="0.25">
      <c r="A2765" s="84"/>
      <c r="B2765" s="85"/>
      <c r="C2765" s="86" t="s">
        <v>1351</v>
      </c>
      <c r="D2765" s="87" t="s">
        <v>178</v>
      </c>
      <c r="E2765" s="88"/>
      <c r="F2765" s="89"/>
      <c r="G2765" s="88"/>
      <c r="H2765" s="88"/>
      <c r="I2765" s="88"/>
      <c r="J2765" s="88"/>
    </row>
    <row r="2766" spans="1:10" x14ac:dyDescent="0.25">
      <c r="A2766" s="90"/>
      <c r="B2766" s="91">
        <v>39599</v>
      </c>
      <c r="C2766" s="92" t="s">
        <v>1335</v>
      </c>
      <c r="D2766" s="91" t="s">
        <v>184</v>
      </c>
      <c r="E2766" s="124">
        <v>1.87</v>
      </c>
      <c r="F2766" s="131">
        <v>10</v>
      </c>
      <c r="G2766" s="94"/>
      <c r="H2766" s="94">
        <f t="shared" ref="H2766" si="196">E2766*F2766</f>
        <v>18.700000000000003</v>
      </c>
      <c r="I2766" s="94"/>
      <c r="J2766" s="94">
        <f t="shared" ref="J2766" si="197">G2766+H2766+I2766</f>
        <v>18.700000000000003</v>
      </c>
    </row>
    <row r="2767" spans="1:10" ht="47.25" x14ac:dyDescent="0.25">
      <c r="A2767" s="90"/>
      <c r="B2767" s="91" t="s">
        <v>578</v>
      </c>
      <c r="C2767" s="92" t="s">
        <v>579</v>
      </c>
      <c r="D2767" s="91" t="s">
        <v>184</v>
      </c>
      <c r="E2767" s="124">
        <v>11.96</v>
      </c>
      <c r="F2767" s="131">
        <v>3</v>
      </c>
      <c r="G2767" s="94"/>
      <c r="H2767" s="94">
        <f>E2767*F2767</f>
        <v>35.880000000000003</v>
      </c>
      <c r="I2767" s="94"/>
      <c r="J2767" s="94">
        <f>G2767+H2767+I2767</f>
        <v>35.880000000000003</v>
      </c>
    </row>
    <row r="2768" spans="1:10" ht="31.5" x14ac:dyDescent="0.25">
      <c r="A2768" s="90"/>
      <c r="B2768" s="165">
        <v>38083</v>
      </c>
      <c r="C2768" s="166" t="s">
        <v>1341</v>
      </c>
      <c r="D2768" s="165" t="s">
        <v>178</v>
      </c>
      <c r="E2768" s="124">
        <v>26.64</v>
      </c>
      <c r="F2768" s="154">
        <v>1</v>
      </c>
      <c r="G2768" s="94"/>
      <c r="H2768" s="94">
        <f>E2768*F2768</f>
        <v>26.64</v>
      </c>
      <c r="I2768" s="94"/>
      <c r="J2768" s="94">
        <f>G2768+H2768+I2768</f>
        <v>26.64</v>
      </c>
    </row>
    <row r="2769" spans="1:10" x14ac:dyDescent="0.25">
      <c r="A2769" s="90"/>
      <c r="B2769" s="165">
        <v>39601</v>
      </c>
      <c r="C2769" s="166" t="s">
        <v>1342</v>
      </c>
      <c r="D2769" s="165" t="s">
        <v>178</v>
      </c>
      <c r="E2769" s="124">
        <v>18.38</v>
      </c>
      <c r="F2769" s="154">
        <v>1</v>
      </c>
      <c r="G2769" s="94"/>
      <c r="H2769" s="94">
        <f t="shared" ref="H2769:H2777" si="198">E2769*F2769</f>
        <v>18.38</v>
      </c>
      <c r="I2769" s="94"/>
      <c r="J2769" s="94">
        <f t="shared" ref="J2769:J2777" si="199">G2769+H2769+I2769</f>
        <v>18.38</v>
      </c>
    </row>
    <row r="2770" spans="1:10" ht="31.5" x14ac:dyDescent="0.25">
      <c r="A2770" s="90"/>
      <c r="B2770" s="165">
        <v>404</v>
      </c>
      <c r="C2770" s="166" t="s">
        <v>1347</v>
      </c>
      <c r="D2770" s="165" t="s">
        <v>184</v>
      </c>
      <c r="E2770" s="124">
        <v>0.98</v>
      </c>
      <c r="F2770" s="154">
        <v>7.0000000000000007E-2</v>
      </c>
      <c r="G2770" s="94"/>
      <c r="H2770" s="94">
        <f t="shared" si="198"/>
        <v>6.8600000000000008E-2</v>
      </c>
      <c r="I2770" s="94"/>
      <c r="J2770" s="94">
        <f t="shared" si="199"/>
        <v>6.8600000000000008E-2</v>
      </c>
    </row>
    <row r="2771" spans="1:10" ht="31.5" x14ac:dyDescent="0.25">
      <c r="A2771" s="90"/>
      <c r="B2771" s="165">
        <v>11056</v>
      </c>
      <c r="C2771" s="166" t="s">
        <v>1353</v>
      </c>
      <c r="D2771" s="165" t="s">
        <v>178</v>
      </c>
      <c r="E2771" s="124">
        <v>0.05</v>
      </c>
      <c r="F2771" s="154">
        <v>9</v>
      </c>
      <c r="G2771" s="94"/>
      <c r="H2771" s="94">
        <f t="shared" si="198"/>
        <v>0.45</v>
      </c>
      <c r="I2771" s="94"/>
      <c r="J2771" s="94">
        <f t="shared" si="199"/>
        <v>0.45</v>
      </c>
    </row>
    <row r="2772" spans="1:10" ht="47.25" x14ac:dyDescent="0.25">
      <c r="A2772" s="90"/>
      <c r="B2772" s="91" t="s">
        <v>541</v>
      </c>
      <c r="C2772" s="92" t="s">
        <v>542</v>
      </c>
      <c r="D2772" s="91" t="s">
        <v>178</v>
      </c>
      <c r="E2772" s="124">
        <v>0.24</v>
      </c>
      <c r="F2772" s="131">
        <v>9</v>
      </c>
      <c r="G2772" s="94"/>
      <c r="H2772" s="94">
        <f t="shared" si="198"/>
        <v>2.16</v>
      </c>
      <c r="I2772" s="94"/>
      <c r="J2772" s="94">
        <f t="shared" si="199"/>
        <v>2.16</v>
      </c>
    </row>
    <row r="2773" spans="1:10" x14ac:dyDescent="0.25">
      <c r="A2773" s="90"/>
      <c r="B2773" s="91" t="s">
        <v>1355</v>
      </c>
      <c r="C2773" s="92" t="s">
        <v>1354</v>
      </c>
      <c r="D2773" s="91" t="s">
        <v>178</v>
      </c>
      <c r="E2773" s="124">
        <v>5.08</v>
      </c>
      <c r="F2773" s="131">
        <v>1</v>
      </c>
      <c r="G2773" s="94"/>
      <c r="H2773" s="94">
        <f t="shared" si="198"/>
        <v>5.08</v>
      </c>
      <c r="I2773" s="94"/>
      <c r="J2773" s="94">
        <f t="shared" si="199"/>
        <v>5.08</v>
      </c>
    </row>
    <row r="2774" spans="1:10" x14ac:dyDescent="0.25">
      <c r="A2774" s="90"/>
      <c r="B2774" s="91" t="s">
        <v>1357</v>
      </c>
      <c r="C2774" s="166" t="s">
        <v>1356</v>
      </c>
      <c r="D2774" s="91" t="s">
        <v>178</v>
      </c>
      <c r="E2774" s="124">
        <v>0.59</v>
      </c>
      <c r="F2774" s="154">
        <v>1</v>
      </c>
      <c r="G2774" s="94"/>
      <c r="H2774" s="94">
        <f t="shared" si="198"/>
        <v>0.59</v>
      </c>
      <c r="I2774" s="94"/>
      <c r="J2774" s="94">
        <f t="shared" si="199"/>
        <v>0.59</v>
      </c>
    </row>
    <row r="2775" spans="1:10" x14ac:dyDescent="0.25">
      <c r="A2775" s="90"/>
      <c r="B2775" s="165" t="s">
        <v>1349</v>
      </c>
      <c r="C2775" s="166" t="s">
        <v>1348</v>
      </c>
      <c r="D2775" s="165" t="s">
        <v>178</v>
      </c>
      <c r="E2775" s="124">
        <v>3.5</v>
      </c>
      <c r="F2775" s="154">
        <v>1</v>
      </c>
      <c r="G2775" s="94"/>
      <c r="H2775" s="94">
        <f t="shared" si="198"/>
        <v>3.5</v>
      </c>
      <c r="I2775" s="94"/>
      <c r="J2775" s="94">
        <f t="shared" si="199"/>
        <v>3.5</v>
      </c>
    </row>
    <row r="2776" spans="1:10" x14ac:dyDescent="0.25">
      <c r="A2776" s="90"/>
      <c r="B2776" s="165" t="s">
        <v>1346</v>
      </c>
      <c r="C2776" s="166" t="s">
        <v>1345</v>
      </c>
      <c r="D2776" s="165" t="s">
        <v>178</v>
      </c>
      <c r="E2776" s="124">
        <v>5</v>
      </c>
      <c r="F2776" s="154">
        <v>4</v>
      </c>
      <c r="G2776" s="94"/>
      <c r="H2776" s="94">
        <f t="shared" si="198"/>
        <v>20</v>
      </c>
      <c r="I2776" s="94"/>
      <c r="J2776" s="94">
        <f t="shared" si="199"/>
        <v>20</v>
      </c>
    </row>
    <row r="2777" spans="1:10" x14ac:dyDescent="0.25">
      <c r="A2777" s="90"/>
      <c r="B2777" s="165" t="s">
        <v>1344</v>
      </c>
      <c r="C2777" s="166" t="s">
        <v>1343</v>
      </c>
      <c r="D2777" s="165" t="s">
        <v>787</v>
      </c>
      <c r="E2777" s="124">
        <v>30</v>
      </c>
      <c r="F2777" s="154">
        <v>1</v>
      </c>
      <c r="G2777" s="94"/>
      <c r="H2777" s="94">
        <f t="shared" si="198"/>
        <v>30</v>
      </c>
      <c r="I2777" s="94"/>
      <c r="J2777" s="94">
        <f t="shared" si="199"/>
        <v>30</v>
      </c>
    </row>
    <row r="2778" spans="1:10" x14ac:dyDescent="0.25">
      <c r="A2778" s="90"/>
      <c r="B2778" s="91" t="s">
        <v>169</v>
      </c>
      <c r="C2778" s="92" t="s">
        <v>168</v>
      </c>
      <c r="D2778" s="91" t="s">
        <v>154</v>
      </c>
      <c r="E2778" s="124">
        <v>8.92</v>
      </c>
      <c r="F2778" s="97">
        <v>5.5</v>
      </c>
      <c r="G2778" s="94">
        <f>E2778*F2778</f>
        <v>49.06</v>
      </c>
      <c r="H2778" s="94"/>
      <c r="I2778" s="94"/>
      <c r="J2778" s="94">
        <f>G2778+H2778+I2778</f>
        <v>49.06</v>
      </c>
    </row>
    <row r="2779" spans="1:10" x14ac:dyDescent="0.25">
      <c r="A2779" s="90"/>
      <c r="B2779" s="95" t="s">
        <v>162</v>
      </c>
      <c r="C2779" s="96" t="s">
        <v>163</v>
      </c>
      <c r="D2779" s="95" t="s">
        <v>154</v>
      </c>
      <c r="E2779" s="125">
        <v>12.69</v>
      </c>
      <c r="F2779" s="97">
        <v>5.5</v>
      </c>
      <c r="G2779" s="94">
        <f>E2779*F2779</f>
        <v>69.795000000000002</v>
      </c>
      <c r="H2779" s="94"/>
      <c r="I2779" s="94"/>
      <c r="J2779" s="94">
        <f>G2779+H2779+I2779</f>
        <v>69.795000000000002</v>
      </c>
    </row>
    <row r="2780" spans="1:10" x14ac:dyDescent="0.25">
      <c r="A2780" s="90"/>
      <c r="B2780" s="95"/>
      <c r="C2780" s="96" t="s">
        <v>155</v>
      </c>
      <c r="D2780" s="95"/>
      <c r="E2780" s="94">
        <v>0</v>
      </c>
      <c r="F2780" s="97">
        <v>1.6535</v>
      </c>
      <c r="G2780" s="94">
        <f>SUM(G2778:G2779)*F2780</f>
        <v>196.52674250000001</v>
      </c>
      <c r="H2780" s="94"/>
      <c r="I2780" s="94"/>
      <c r="J2780" s="94">
        <v>0</v>
      </c>
    </row>
    <row r="2781" spans="1:10" x14ac:dyDescent="0.25">
      <c r="A2781" s="90"/>
      <c r="B2781" s="95"/>
      <c r="C2781" s="96" t="s">
        <v>156</v>
      </c>
      <c r="D2781" s="95"/>
      <c r="E2781" s="94">
        <v>0</v>
      </c>
      <c r="F2781" s="97">
        <v>0.68989999999999996</v>
      </c>
      <c r="G2781" s="94">
        <v>0</v>
      </c>
      <c r="H2781" s="94"/>
      <c r="I2781" s="94"/>
      <c r="J2781" s="94">
        <v>0</v>
      </c>
    </row>
    <row r="2782" spans="1:10" x14ac:dyDescent="0.25">
      <c r="A2782" s="90"/>
      <c r="B2782" s="95"/>
      <c r="C2782" s="96" t="s">
        <v>157</v>
      </c>
      <c r="D2782" s="95"/>
      <c r="E2782" s="94"/>
      <c r="F2782" s="97"/>
      <c r="G2782" s="94">
        <f>SUM(G2766:G2781)</f>
        <v>315.38174250000003</v>
      </c>
      <c r="H2782" s="94">
        <f>SUM(H2766:H2781)</f>
        <v>161.4486</v>
      </c>
      <c r="I2782" s="94">
        <f>SUM(I2766:I2781)</f>
        <v>0</v>
      </c>
      <c r="J2782" s="94">
        <f>G2782+H2782+I2782</f>
        <v>476.83034250000003</v>
      </c>
    </row>
    <row r="2783" spans="1:10" x14ac:dyDescent="0.25">
      <c r="A2783" s="90"/>
      <c r="B2783" s="95"/>
      <c r="C2783" s="96" t="s">
        <v>158</v>
      </c>
      <c r="D2783" s="95"/>
      <c r="E2783" s="94"/>
      <c r="F2783" s="97"/>
      <c r="G2783" s="94">
        <f>G2782*0.305</f>
        <v>96.191431462500006</v>
      </c>
      <c r="H2783" s="94">
        <f>H2782*0.305</f>
        <v>49.241822999999997</v>
      </c>
      <c r="I2783" s="94">
        <f>I2782*0.305</f>
        <v>0</v>
      </c>
      <c r="J2783" s="94">
        <f>G2783+H2783+I2783</f>
        <v>145.4332544625</v>
      </c>
    </row>
    <row r="2784" spans="1:10" x14ac:dyDescent="0.25">
      <c r="A2784" s="90"/>
      <c r="B2784" s="95"/>
      <c r="C2784" s="96" t="s">
        <v>159</v>
      </c>
      <c r="D2784" s="95"/>
      <c r="E2784" s="94"/>
      <c r="F2784" s="97"/>
      <c r="G2784" s="94">
        <f>SUM(G2782:G2783)</f>
        <v>411.57317396250005</v>
      </c>
      <c r="H2784" s="94">
        <f>SUM(H2782:H2783)</f>
        <v>210.69042300000001</v>
      </c>
      <c r="I2784" s="94">
        <f>SUM(I2782:I2783)</f>
        <v>0</v>
      </c>
      <c r="J2784" s="94">
        <f>G2784+H2784+I2784</f>
        <v>622.26359696250006</v>
      </c>
    </row>
    <row r="2785" spans="1:10" x14ac:dyDescent="0.25">
      <c r="A2785" s="107"/>
      <c r="B2785" s="95"/>
      <c r="C2785" s="96"/>
      <c r="D2785" s="95"/>
      <c r="E2785" s="94"/>
      <c r="F2785" s="97"/>
      <c r="G2785" s="94"/>
      <c r="H2785" s="94"/>
      <c r="I2785" s="94"/>
      <c r="J2785" s="94"/>
    </row>
    <row r="2786" spans="1:10" ht="31.5" x14ac:dyDescent="0.25">
      <c r="A2786" s="84"/>
      <c r="B2786" s="85"/>
      <c r="C2786" s="86" t="s">
        <v>1352</v>
      </c>
      <c r="D2786" s="87" t="s">
        <v>178</v>
      </c>
      <c r="E2786" s="88"/>
      <c r="F2786" s="89"/>
      <c r="G2786" s="88"/>
      <c r="H2786" s="88"/>
      <c r="I2786" s="88"/>
      <c r="J2786" s="88"/>
    </row>
    <row r="2787" spans="1:10" x14ac:dyDescent="0.25">
      <c r="A2787" s="90"/>
      <c r="B2787" s="91">
        <v>39599</v>
      </c>
      <c r="C2787" s="92" t="s">
        <v>1335</v>
      </c>
      <c r="D2787" s="91" t="s">
        <v>184</v>
      </c>
      <c r="E2787" s="124">
        <v>1.87</v>
      </c>
      <c r="F2787" s="131">
        <v>20</v>
      </c>
      <c r="G2787" s="94"/>
      <c r="H2787" s="94">
        <f t="shared" ref="H2787" si="200">E2787*F2787</f>
        <v>37.400000000000006</v>
      </c>
      <c r="I2787" s="94"/>
      <c r="J2787" s="94">
        <f t="shared" ref="J2787" si="201">G2787+H2787+I2787</f>
        <v>37.400000000000006</v>
      </c>
    </row>
    <row r="2788" spans="1:10" ht="47.25" x14ac:dyDescent="0.25">
      <c r="A2788" s="90"/>
      <c r="B2788" s="91" t="s">
        <v>578</v>
      </c>
      <c r="C2788" s="92" t="s">
        <v>579</v>
      </c>
      <c r="D2788" s="91" t="s">
        <v>184</v>
      </c>
      <c r="E2788" s="124">
        <v>11.96</v>
      </c>
      <c r="F2788" s="131">
        <v>3</v>
      </c>
      <c r="G2788" s="94"/>
      <c r="H2788" s="94">
        <f>E2788*F2788</f>
        <v>35.880000000000003</v>
      </c>
      <c r="I2788" s="94"/>
      <c r="J2788" s="94">
        <f>G2788+H2788+I2788</f>
        <v>35.880000000000003</v>
      </c>
    </row>
    <row r="2789" spans="1:10" ht="31.5" x14ac:dyDescent="0.25">
      <c r="A2789" s="90"/>
      <c r="B2789" s="165">
        <v>38083</v>
      </c>
      <c r="C2789" s="166" t="s">
        <v>1341</v>
      </c>
      <c r="D2789" s="165" t="s">
        <v>178</v>
      </c>
      <c r="E2789" s="124">
        <v>26.64</v>
      </c>
      <c r="F2789" s="154">
        <v>1</v>
      </c>
      <c r="G2789" s="94"/>
      <c r="H2789" s="94">
        <f>E2789*F2789</f>
        <v>26.64</v>
      </c>
      <c r="I2789" s="94"/>
      <c r="J2789" s="94">
        <f>G2789+H2789+I2789</f>
        <v>26.64</v>
      </c>
    </row>
    <row r="2790" spans="1:10" x14ac:dyDescent="0.25">
      <c r="A2790" s="90"/>
      <c r="B2790" s="165">
        <v>39601</v>
      </c>
      <c r="C2790" s="166" t="s">
        <v>1342</v>
      </c>
      <c r="D2790" s="165" t="s">
        <v>178</v>
      </c>
      <c r="E2790" s="124">
        <v>18.38</v>
      </c>
      <c r="F2790" s="154">
        <v>1</v>
      </c>
      <c r="G2790" s="94"/>
      <c r="H2790" s="94">
        <f t="shared" ref="H2790:H2798" si="202">E2790*F2790</f>
        <v>18.38</v>
      </c>
      <c r="I2790" s="94"/>
      <c r="J2790" s="94">
        <f t="shared" ref="J2790:J2798" si="203">G2790+H2790+I2790</f>
        <v>18.38</v>
      </c>
    </row>
    <row r="2791" spans="1:10" ht="31.5" x14ac:dyDescent="0.25">
      <c r="A2791" s="90"/>
      <c r="B2791" s="165">
        <v>404</v>
      </c>
      <c r="C2791" s="166" t="s">
        <v>1347</v>
      </c>
      <c r="D2791" s="165" t="s">
        <v>184</v>
      </c>
      <c r="E2791" s="124">
        <v>0.98</v>
      </c>
      <c r="F2791" s="154">
        <v>7.0000000000000007E-2</v>
      </c>
      <c r="G2791" s="94"/>
      <c r="H2791" s="94">
        <f t="shared" si="202"/>
        <v>6.8600000000000008E-2</v>
      </c>
      <c r="I2791" s="94"/>
      <c r="J2791" s="94">
        <f t="shared" si="203"/>
        <v>6.8600000000000008E-2</v>
      </c>
    </row>
    <row r="2792" spans="1:10" ht="31.5" x14ac:dyDescent="0.25">
      <c r="A2792" s="90"/>
      <c r="B2792" s="165">
        <v>11056</v>
      </c>
      <c r="C2792" s="166" t="s">
        <v>1353</v>
      </c>
      <c r="D2792" s="165" t="s">
        <v>178</v>
      </c>
      <c r="E2792" s="124">
        <v>0.05</v>
      </c>
      <c r="F2792" s="154">
        <v>9</v>
      </c>
      <c r="G2792" s="94"/>
      <c r="H2792" s="94">
        <f t="shared" si="202"/>
        <v>0.45</v>
      </c>
      <c r="I2792" s="94"/>
      <c r="J2792" s="94">
        <f t="shared" si="203"/>
        <v>0.45</v>
      </c>
    </row>
    <row r="2793" spans="1:10" ht="47.25" x14ac:dyDescent="0.25">
      <c r="A2793" s="90"/>
      <c r="B2793" s="91" t="s">
        <v>541</v>
      </c>
      <c r="C2793" s="92" t="s">
        <v>542</v>
      </c>
      <c r="D2793" s="91" t="s">
        <v>178</v>
      </c>
      <c r="E2793" s="124">
        <v>0.24</v>
      </c>
      <c r="F2793" s="131">
        <v>9</v>
      </c>
      <c r="G2793" s="94"/>
      <c r="H2793" s="94">
        <f t="shared" si="202"/>
        <v>2.16</v>
      </c>
      <c r="I2793" s="94"/>
      <c r="J2793" s="94">
        <f t="shared" si="203"/>
        <v>2.16</v>
      </c>
    </row>
    <row r="2794" spans="1:10" x14ac:dyDescent="0.25">
      <c r="A2794" s="90"/>
      <c r="B2794" s="91" t="s">
        <v>1355</v>
      </c>
      <c r="C2794" s="92" t="s">
        <v>1354</v>
      </c>
      <c r="D2794" s="91" t="s">
        <v>178</v>
      </c>
      <c r="E2794" s="124">
        <v>5.08</v>
      </c>
      <c r="F2794" s="131">
        <v>1</v>
      </c>
      <c r="G2794" s="94"/>
      <c r="H2794" s="94">
        <f t="shared" si="202"/>
        <v>5.08</v>
      </c>
      <c r="I2794" s="94"/>
      <c r="J2794" s="94">
        <f t="shared" si="203"/>
        <v>5.08</v>
      </c>
    </row>
    <row r="2795" spans="1:10" x14ac:dyDescent="0.25">
      <c r="A2795" s="90"/>
      <c r="B2795" s="91" t="s">
        <v>1357</v>
      </c>
      <c r="C2795" s="166" t="s">
        <v>1356</v>
      </c>
      <c r="D2795" s="91" t="s">
        <v>178</v>
      </c>
      <c r="E2795" s="124">
        <v>0.59</v>
      </c>
      <c r="F2795" s="154">
        <v>1</v>
      </c>
      <c r="G2795" s="94"/>
      <c r="H2795" s="94">
        <f t="shared" si="202"/>
        <v>0.59</v>
      </c>
      <c r="I2795" s="94"/>
      <c r="J2795" s="94">
        <f t="shared" si="203"/>
        <v>0.59</v>
      </c>
    </row>
    <row r="2796" spans="1:10" x14ac:dyDescent="0.25">
      <c r="A2796" s="90"/>
      <c r="B2796" s="165" t="s">
        <v>1349</v>
      </c>
      <c r="C2796" s="166" t="s">
        <v>1348</v>
      </c>
      <c r="D2796" s="165" t="s">
        <v>178</v>
      </c>
      <c r="E2796" s="124">
        <v>3.5</v>
      </c>
      <c r="F2796" s="154">
        <v>1</v>
      </c>
      <c r="G2796" s="94"/>
      <c r="H2796" s="94">
        <f t="shared" si="202"/>
        <v>3.5</v>
      </c>
      <c r="I2796" s="94"/>
      <c r="J2796" s="94">
        <f t="shared" si="203"/>
        <v>3.5</v>
      </c>
    </row>
    <row r="2797" spans="1:10" x14ac:dyDescent="0.25">
      <c r="A2797" s="90"/>
      <c r="B2797" s="165" t="s">
        <v>1346</v>
      </c>
      <c r="C2797" s="166" t="s">
        <v>1345</v>
      </c>
      <c r="D2797" s="165" t="s">
        <v>178</v>
      </c>
      <c r="E2797" s="124">
        <v>5</v>
      </c>
      <c r="F2797" s="154">
        <v>4</v>
      </c>
      <c r="G2797" s="94"/>
      <c r="H2797" s="94">
        <f t="shared" si="202"/>
        <v>20</v>
      </c>
      <c r="I2797" s="94"/>
      <c r="J2797" s="94">
        <f t="shared" si="203"/>
        <v>20</v>
      </c>
    </row>
    <row r="2798" spans="1:10" x14ac:dyDescent="0.25">
      <c r="A2798" s="90"/>
      <c r="B2798" s="165" t="s">
        <v>1344</v>
      </c>
      <c r="C2798" s="166" t="s">
        <v>1343</v>
      </c>
      <c r="D2798" s="165" t="s">
        <v>787</v>
      </c>
      <c r="E2798" s="124">
        <v>30</v>
      </c>
      <c r="F2798" s="154">
        <v>1</v>
      </c>
      <c r="G2798" s="94"/>
      <c r="H2798" s="94">
        <f t="shared" si="202"/>
        <v>30</v>
      </c>
      <c r="I2798" s="94"/>
      <c r="J2798" s="94">
        <f t="shared" si="203"/>
        <v>30</v>
      </c>
    </row>
    <row r="2799" spans="1:10" x14ac:dyDescent="0.25">
      <c r="A2799" s="90"/>
      <c r="B2799" s="91" t="s">
        <v>169</v>
      </c>
      <c r="C2799" s="92" t="s">
        <v>168</v>
      </c>
      <c r="D2799" s="91" t="s">
        <v>154</v>
      </c>
      <c r="E2799" s="124">
        <v>8.92</v>
      </c>
      <c r="F2799" s="97">
        <v>8</v>
      </c>
      <c r="G2799" s="94">
        <f>E2799*F2799</f>
        <v>71.36</v>
      </c>
      <c r="H2799" s="94"/>
      <c r="I2799" s="94"/>
      <c r="J2799" s="94">
        <f>G2799+H2799+I2799</f>
        <v>71.36</v>
      </c>
    </row>
    <row r="2800" spans="1:10" x14ac:dyDescent="0.25">
      <c r="A2800" s="90"/>
      <c r="B2800" s="95" t="s">
        <v>162</v>
      </c>
      <c r="C2800" s="96" t="s">
        <v>163</v>
      </c>
      <c r="D2800" s="95" t="s">
        <v>154</v>
      </c>
      <c r="E2800" s="125">
        <v>12.69</v>
      </c>
      <c r="F2800" s="97">
        <v>8</v>
      </c>
      <c r="G2800" s="94">
        <f>E2800*F2800</f>
        <v>101.52</v>
      </c>
      <c r="H2800" s="94"/>
      <c r="I2800" s="94"/>
      <c r="J2800" s="94">
        <f>G2800+H2800+I2800</f>
        <v>101.52</v>
      </c>
    </row>
    <row r="2801" spans="1:10" x14ac:dyDescent="0.25">
      <c r="A2801" s="90"/>
      <c r="B2801" s="95"/>
      <c r="C2801" s="96" t="s">
        <v>155</v>
      </c>
      <c r="D2801" s="95"/>
      <c r="E2801" s="94">
        <v>0</v>
      </c>
      <c r="F2801" s="97">
        <v>1.6535</v>
      </c>
      <c r="G2801" s="94">
        <f>SUM(G2799:G2800)*F2801</f>
        <v>285.85708</v>
      </c>
      <c r="H2801" s="94"/>
      <c r="I2801" s="94"/>
      <c r="J2801" s="94">
        <v>0</v>
      </c>
    </row>
    <row r="2802" spans="1:10" x14ac:dyDescent="0.25">
      <c r="A2802" s="90"/>
      <c r="B2802" s="95"/>
      <c r="C2802" s="96" t="s">
        <v>156</v>
      </c>
      <c r="D2802" s="95"/>
      <c r="E2802" s="94">
        <v>0</v>
      </c>
      <c r="F2802" s="97">
        <v>0.68989999999999996</v>
      </c>
      <c r="G2802" s="94">
        <v>0</v>
      </c>
      <c r="H2802" s="94"/>
      <c r="I2802" s="94"/>
      <c r="J2802" s="94">
        <v>0</v>
      </c>
    </row>
    <row r="2803" spans="1:10" x14ac:dyDescent="0.25">
      <c r="A2803" s="90"/>
      <c r="B2803" s="95"/>
      <c r="C2803" s="96" t="s">
        <v>157</v>
      </c>
      <c r="D2803" s="95"/>
      <c r="E2803" s="94"/>
      <c r="F2803" s="97"/>
      <c r="G2803" s="94">
        <f>SUM(G2787:G2802)</f>
        <v>458.73707999999999</v>
      </c>
      <c r="H2803" s="94">
        <f>SUM(H2787:H2802)</f>
        <v>180.14859999999999</v>
      </c>
      <c r="I2803" s="94">
        <f>SUM(I2787:I2802)</f>
        <v>0</v>
      </c>
      <c r="J2803" s="94">
        <f>G2803+H2803+I2803</f>
        <v>638.88567999999998</v>
      </c>
    </row>
    <row r="2804" spans="1:10" x14ac:dyDescent="0.25">
      <c r="A2804" s="90"/>
      <c r="B2804" s="95"/>
      <c r="C2804" s="96" t="s">
        <v>158</v>
      </c>
      <c r="D2804" s="95"/>
      <c r="E2804" s="94"/>
      <c r="F2804" s="97"/>
      <c r="G2804" s="94">
        <f>G2803*0.305</f>
        <v>139.9148094</v>
      </c>
      <c r="H2804" s="94">
        <f>H2803*0.305</f>
        <v>54.945322999999995</v>
      </c>
      <c r="I2804" s="94">
        <f>I2803*0.305</f>
        <v>0</v>
      </c>
      <c r="J2804" s="94">
        <f>G2804+H2804+I2804</f>
        <v>194.8601324</v>
      </c>
    </row>
    <row r="2805" spans="1:10" x14ac:dyDescent="0.25">
      <c r="A2805" s="90"/>
      <c r="B2805" s="95"/>
      <c r="C2805" s="96" t="s">
        <v>159</v>
      </c>
      <c r="D2805" s="95"/>
      <c r="E2805" s="94"/>
      <c r="F2805" s="97"/>
      <c r="G2805" s="94">
        <f>SUM(G2803:G2804)</f>
        <v>598.65188939999996</v>
      </c>
      <c r="H2805" s="94">
        <f>SUM(H2803:H2804)</f>
        <v>235.09392299999999</v>
      </c>
      <c r="I2805" s="94">
        <f>SUM(I2803:I2804)</f>
        <v>0</v>
      </c>
      <c r="J2805" s="94">
        <f>G2805+H2805+I2805</f>
        <v>833.74581239999998</v>
      </c>
    </row>
    <row r="2806" spans="1:10" x14ac:dyDescent="0.25">
      <c r="A2806" s="107"/>
      <c r="B2806" s="95"/>
      <c r="C2806" s="96"/>
      <c r="D2806" s="95"/>
      <c r="E2806" s="94"/>
      <c r="F2806" s="97"/>
      <c r="G2806" s="94"/>
      <c r="H2806" s="94"/>
      <c r="I2806" s="94"/>
      <c r="J2806" s="94"/>
    </row>
    <row r="2807" spans="1:10" x14ac:dyDescent="0.25">
      <c r="A2807" s="84"/>
      <c r="B2807" s="85"/>
      <c r="C2807" s="86" t="s">
        <v>1358</v>
      </c>
      <c r="D2807" s="87" t="s">
        <v>178</v>
      </c>
      <c r="E2807" s="88"/>
      <c r="F2807" s="89"/>
      <c r="G2807" s="88"/>
      <c r="H2807" s="88"/>
      <c r="I2807" s="88"/>
      <c r="J2807" s="88"/>
    </row>
    <row r="2808" spans="1:10" x14ac:dyDescent="0.25">
      <c r="A2808" s="90"/>
      <c r="B2808" s="91" t="s">
        <v>1362</v>
      </c>
      <c r="C2808" s="92" t="s">
        <v>1358</v>
      </c>
      <c r="D2808" s="91" t="s">
        <v>178</v>
      </c>
      <c r="E2808" s="124">
        <v>3.4</v>
      </c>
      <c r="F2808" s="131">
        <v>1</v>
      </c>
      <c r="G2808" s="94"/>
      <c r="H2808" s="94">
        <f t="shared" ref="H2808" si="204">E2808*F2808</f>
        <v>3.4</v>
      </c>
      <c r="I2808" s="94"/>
      <c r="J2808" s="94">
        <f t="shared" ref="J2808" si="205">G2808+H2808+I2808</f>
        <v>3.4</v>
      </c>
    </row>
    <row r="2809" spans="1:10" x14ac:dyDescent="0.25">
      <c r="A2809" s="90"/>
      <c r="B2809" s="91" t="s">
        <v>169</v>
      </c>
      <c r="C2809" s="92" t="s">
        <v>168</v>
      </c>
      <c r="D2809" s="91" t="s">
        <v>154</v>
      </c>
      <c r="E2809" s="124">
        <v>8.92</v>
      </c>
      <c r="F2809" s="97">
        <v>0.5</v>
      </c>
      <c r="G2809" s="94">
        <f>E2809*F2809</f>
        <v>4.46</v>
      </c>
      <c r="H2809" s="94"/>
      <c r="I2809" s="94"/>
      <c r="J2809" s="94">
        <f>G2809+H2809+I2809</f>
        <v>4.46</v>
      </c>
    </row>
    <row r="2810" spans="1:10" x14ac:dyDescent="0.25">
      <c r="A2810" s="90"/>
      <c r="B2810" s="95" t="s">
        <v>162</v>
      </c>
      <c r="C2810" s="96" t="s">
        <v>163</v>
      </c>
      <c r="D2810" s="95" t="s">
        <v>154</v>
      </c>
      <c r="E2810" s="125">
        <v>12.69</v>
      </c>
      <c r="F2810" s="97">
        <v>1</v>
      </c>
      <c r="G2810" s="94">
        <f>E2810*F2810</f>
        <v>12.69</v>
      </c>
      <c r="H2810" s="94"/>
      <c r="I2810" s="94"/>
      <c r="J2810" s="94">
        <f>G2810+H2810+I2810</f>
        <v>12.69</v>
      </c>
    </row>
    <row r="2811" spans="1:10" x14ac:dyDescent="0.25">
      <c r="A2811" s="90"/>
      <c r="B2811" s="95"/>
      <c r="C2811" s="96" t="s">
        <v>155</v>
      </c>
      <c r="D2811" s="95"/>
      <c r="E2811" s="94">
        <v>0</v>
      </c>
      <c r="F2811" s="97">
        <v>1.6535</v>
      </c>
      <c r="G2811" s="94">
        <f>SUM(G2809:G2810)*F2811</f>
        <v>28.357524999999995</v>
      </c>
      <c r="H2811" s="94"/>
      <c r="I2811" s="94"/>
      <c r="J2811" s="94">
        <v>0</v>
      </c>
    </row>
    <row r="2812" spans="1:10" x14ac:dyDescent="0.25">
      <c r="A2812" s="90"/>
      <c r="B2812" s="95"/>
      <c r="C2812" s="96" t="s">
        <v>156</v>
      </c>
      <c r="D2812" s="95"/>
      <c r="E2812" s="94">
        <v>0</v>
      </c>
      <c r="F2812" s="97">
        <v>0.68989999999999996</v>
      </c>
      <c r="G2812" s="94">
        <v>0</v>
      </c>
      <c r="H2812" s="94"/>
      <c r="I2812" s="94"/>
      <c r="J2812" s="94">
        <v>0</v>
      </c>
    </row>
    <row r="2813" spans="1:10" x14ac:dyDescent="0.25">
      <c r="A2813" s="90"/>
      <c r="B2813" s="95"/>
      <c r="C2813" s="96" t="s">
        <v>157</v>
      </c>
      <c r="D2813" s="95"/>
      <c r="E2813" s="94"/>
      <c r="F2813" s="97"/>
      <c r="G2813" s="94">
        <f>SUM(G2808:G2812)</f>
        <v>45.507524999999994</v>
      </c>
      <c r="H2813" s="94">
        <f>SUM(H2808:H2812)</f>
        <v>3.4</v>
      </c>
      <c r="I2813" s="94">
        <f>SUM(I2808:I2812)</f>
        <v>0</v>
      </c>
      <c r="J2813" s="94">
        <f>G2813+H2813+I2813</f>
        <v>48.907524999999993</v>
      </c>
    </row>
    <row r="2814" spans="1:10" x14ac:dyDescent="0.25">
      <c r="A2814" s="90"/>
      <c r="B2814" s="95"/>
      <c r="C2814" s="96" t="s">
        <v>158</v>
      </c>
      <c r="D2814" s="95"/>
      <c r="E2814" s="94"/>
      <c r="F2814" s="97"/>
      <c r="G2814" s="94">
        <f>G2813*0.305</f>
        <v>13.879795124999998</v>
      </c>
      <c r="H2814" s="94">
        <f>H2813*0.305</f>
        <v>1.0369999999999999</v>
      </c>
      <c r="I2814" s="94">
        <f>I2813*0.305</f>
        <v>0</v>
      </c>
      <c r="J2814" s="94">
        <f>G2814+H2814+I2814</f>
        <v>14.916795124999997</v>
      </c>
    </row>
    <row r="2815" spans="1:10" x14ac:dyDescent="0.25">
      <c r="A2815" s="90"/>
      <c r="B2815" s="95"/>
      <c r="C2815" s="96" t="s">
        <v>159</v>
      </c>
      <c r="D2815" s="95"/>
      <c r="E2815" s="94"/>
      <c r="F2815" s="97"/>
      <c r="G2815" s="94">
        <f>SUM(G2813:G2814)</f>
        <v>59.387320124999988</v>
      </c>
      <c r="H2815" s="94">
        <f>SUM(H2813:H2814)</f>
        <v>4.4369999999999994</v>
      </c>
      <c r="I2815" s="94">
        <f>SUM(I2813:I2814)</f>
        <v>0</v>
      </c>
      <c r="J2815" s="94">
        <f>G2815+H2815+I2815</f>
        <v>63.824320124999986</v>
      </c>
    </row>
    <row r="2816" spans="1:10" x14ac:dyDescent="0.25">
      <c r="A2816" s="107"/>
      <c r="B2816" s="95"/>
      <c r="C2816" s="96"/>
      <c r="D2816" s="95"/>
      <c r="E2816" s="94"/>
      <c r="F2816" s="97"/>
      <c r="G2816" s="94"/>
      <c r="H2816" s="94"/>
      <c r="I2816" s="94"/>
      <c r="J2816" s="94"/>
    </row>
    <row r="2817" spans="1:10" x14ac:dyDescent="0.25">
      <c r="A2817" s="84"/>
      <c r="B2817" s="85"/>
      <c r="C2817" s="86" t="s">
        <v>1359</v>
      </c>
      <c r="D2817" s="87" t="s">
        <v>178</v>
      </c>
      <c r="E2817" s="88"/>
      <c r="F2817" s="89"/>
      <c r="G2817" s="88"/>
      <c r="H2817" s="88"/>
      <c r="I2817" s="88"/>
      <c r="J2817" s="88"/>
    </row>
    <row r="2818" spans="1:10" x14ac:dyDescent="0.25">
      <c r="A2818" s="90"/>
      <c r="B2818" s="91" t="s">
        <v>1363</v>
      </c>
      <c r="C2818" s="92" t="s">
        <v>1359</v>
      </c>
      <c r="D2818" s="91" t="s">
        <v>178</v>
      </c>
      <c r="E2818" s="124">
        <v>6.2</v>
      </c>
      <c r="F2818" s="131">
        <v>1</v>
      </c>
      <c r="G2818" s="94"/>
      <c r="H2818" s="94">
        <f t="shared" ref="H2818" si="206">E2818*F2818</f>
        <v>6.2</v>
      </c>
      <c r="I2818" s="94"/>
      <c r="J2818" s="94">
        <f t="shared" ref="J2818" si="207">G2818+H2818+I2818</f>
        <v>6.2</v>
      </c>
    </row>
    <row r="2819" spans="1:10" x14ac:dyDescent="0.25">
      <c r="A2819" s="90"/>
      <c r="B2819" s="91" t="s">
        <v>169</v>
      </c>
      <c r="C2819" s="92" t="s">
        <v>168</v>
      </c>
      <c r="D2819" s="91" t="s">
        <v>154</v>
      </c>
      <c r="E2819" s="124">
        <v>8.92</v>
      </c>
      <c r="F2819" s="97">
        <v>0.4</v>
      </c>
      <c r="G2819" s="94">
        <f>E2819*F2819</f>
        <v>3.5680000000000001</v>
      </c>
      <c r="H2819" s="94"/>
      <c r="I2819" s="94"/>
      <c r="J2819" s="94">
        <f>G2819+H2819+I2819</f>
        <v>3.5680000000000001</v>
      </c>
    </row>
    <row r="2820" spans="1:10" x14ac:dyDescent="0.25">
      <c r="A2820" s="90"/>
      <c r="B2820" s="95" t="s">
        <v>162</v>
      </c>
      <c r="C2820" s="96" t="s">
        <v>163</v>
      </c>
      <c r="D2820" s="95" t="s">
        <v>154</v>
      </c>
      <c r="E2820" s="125">
        <v>12.69</v>
      </c>
      <c r="F2820" s="97">
        <v>0.8</v>
      </c>
      <c r="G2820" s="94">
        <f>E2820*F2820</f>
        <v>10.152000000000001</v>
      </c>
      <c r="H2820" s="94"/>
      <c r="I2820" s="94"/>
      <c r="J2820" s="94">
        <f>G2820+H2820+I2820</f>
        <v>10.152000000000001</v>
      </c>
    </row>
    <row r="2821" spans="1:10" x14ac:dyDescent="0.25">
      <c r="A2821" s="90"/>
      <c r="B2821" s="95"/>
      <c r="C2821" s="96" t="s">
        <v>155</v>
      </c>
      <c r="D2821" s="95"/>
      <c r="E2821" s="94">
        <v>0</v>
      </c>
      <c r="F2821" s="97">
        <v>1.6535</v>
      </c>
      <c r="G2821" s="94">
        <f>SUM(G2819:G2820)*F2821</f>
        <v>22.686019999999999</v>
      </c>
      <c r="H2821" s="94"/>
      <c r="I2821" s="94"/>
      <c r="J2821" s="94">
        <v>0</v>
      </c>
    </row>
    <row r="2822" spans="1:10" x14ac:dyDescent="0.25">
      <c r="A2822" s="90"/>
      <c r="B2822" s="95"/>
      <c r="C2822" s="96" t="s">
        <v>156</v>
      </c>
      <c r="D2822" s="95"/>
      <c r="E2822" s="94">
        <v>0</v>
      </c>
      <c r="F2822" s="97">
        <v>0.68989999999999996</v>
      </c>
      <c r="G2822" s="94">
        <v>0</v>
      </c>
      <c r="H2822" s="94"/>
      <c r="I2822" s="94"/>
      <c r="J2822" s="94">
        <v>0</v>
      </c>
    </row>
    <row r="2823" spans="1:10" x14ac:dyDescent="0.25">
      <c r="A2823" s="90"/>
      <c r="B2823" s="95"/>
      <c r="C2823" s="96" t="s">
        <v>157</v>
      </c>
      <c r="D2823" s="95"/>
      <c r="E2823" s="94"/>
      <c r="F2823" s="97"/>
      <c r="G2823" s="94">
        <f>SUM(G2818:G2822)</f>
        <v>36.406019999999998</v>
      </c>
      <c r="H2823" s="94">
        <f>SUM(H2818:H2822)</f>
        <v>6.2</v>
      </c>
      <c r="I2823" s="94">
        <f>SUM(I2818:I2822)</f>
        <v>0</v>
      </c>
      <c r="J2823" s="94">
        <f>G2823+H2823+I2823</f>
        <v>42.606020000000001</v>
      </c>
    </row>
    <row r="2824" spans="1:10" x14ac:dyDescent="0.25">
      <c r="A2824" s="90"/>
      <c r="B2824" s="95"/>
      <c r="C2824" s="96" t="s">
        <v>158</v>
      </c>
      <c r="D2824" s="95"/>
      <c r="E2824" s="94"/>
      <c r="F2824" s="97"/>
      <c r="G2824" s="94">
        <f>G2823*0.305</f>
        <v>11.103836099999999</v>
      </c>
      <c r="H2824" s="94">
        <f>H2823*0.305</f>
        <v>1.891</v>
      </c>
      <c r="I2824" s="94">
        <f>I2823*0.305</f>
        <v>0</v>
      </c>
      <c r="J2824" s="94">
        <f>G2824+H2824+I2824</f>
        <v>12.994836099999999</v>
      </c>
    </row>
    <row r="2825" spans="1:10" x14ac:dyDescent="0.25">
      <c r="A2825" s="90"/>
      <c r="B2825" s="95"/>
      <c r="C2825" s="96" t="s">
        <v>159</v>
      </c>
      <c r="D2825" s="95"/>
      <c r="E2825" s="94"/>
      <c r="F2825" s="97"/>
      <c r="G2825" s="94">
        <f>SUM(G2823:G2824)</f>
        <v>47.509856099999993</v>
      </c>
      <c r="H2825" s="94">
        <f>SUM(H2823:H2824)</f>
        <v>8.0910000000000011</v>
      </c>
      <c r="I2825" s="94">
        <f>SUM(I2823:I2824)</f>
        <v>0</v>
      </c>
      <c r="J2825" s="94">
        <f>G2825+H2825+I2825</f>
        <v>55.600856099999994</v>
      </c>
    </row>
    <row r="2826" spans="1:10" x14ac:dyDescent="0.25">
      <c r="A2826" s="107"/>
      <c r="B2826" s="95"/>
      <c r="C2826" s="96"/>
      <c r="D2826" s="95"/>
      <c r="E2826" s="94"/>
      <c r="F2826" s="97"/>
      <c r="G2826" s="94"/>
      <c r="H2826" s="94"/>
      <c r="I2826" s="94"/>
      <c r="J2826" s="94"/>
    </row>
    <row r="2827" spans="1:10" x14ac:dyDescent="0.25">
      <c r="A2827" s="84"/>
      <c r="B2827" s="85"/>
      <c r="C2827" s="86" t="s">
        <v>1364</v>
      </c>
      <c r="D2827" s="87" t="s">
        <v>178</v>
      </c>
      <c r="E2827" s="88"/>
      <c r="F2827" s="89"/>
      <c r="G2827" s="88"/>
      <c r="H2827" s="88"/>
      <c r="I2827" s="88"/>
      <c r="J2827" s="88"/>
    </row>
    <row r="2828" spans="1:10" ht="31.5" x14ac:dyDescent="0.25">
      <c r="A2828" s="90"/>
      <c r="B2828" s="91" t="s">
        <v>1366</v>
      </c>
      <c r="C2828" s="92" t="s">
        <v>1367</v>
      </c>
      <c r="D2828" s="91" t="s">
        <v>178</v>
      </c>
      <c r="E2828" s="124">
        <v>15.1</v>
      </c>
      <c r="F2828" s="131" t="s">
        <v>196</v>
      </c>
      <c r="G2828" s="94"/>
      <c r="H2828" s="94">
        <f t="shared" ref="H2828" si="208">E2828*F2828</f>
        <v>15.1</v>
      </c>
      <c r="I2828" s="94"/>
      <c r="J2828" s="94">
        <f t="shared" ref="J2828" si="209">G2828+H2828+I2828</f>
        <v>15.1</v>
      </c>
    </row>
    <row r="2829" spans="1:10" x14ac:dyDescent="0.25">
      <c r="A2829" s="90"/>
      <c r="B2829" s="91" t="s">
        <v>169</v>
      </c>
      <c r="C2829" s="92" t="s">
        <v>168</v>
      </c>
      <c r="D2829" s="91" t="s">
        <v>154</v>
      </c>
      <c r="E2829" s="124">
        <v>8.92</v>
      </c>
      <c r="F2829" s="97" t="s">
        <v>1368</v>
      </c>
      <c r="G2829" s="94">
        <f>E2829*F2829</f>
        <v>1.8393039999999998</v>
      </c>
      <c r="H2829" s="94"/>
      <c r="I2829" s="94"/>
      <c r="J2829" s="94">
        <f>G2829+H2829+I2829</f>
        <v>1.8393039999999998</v>
      </c>
    </row>
    <row r="2830" spans="1:10" x14ac:dyDescent="0.25">
      <c r="A2830" s="90"/>
      <c r="B2830" s="95" t="s">
        <v>162</v>
      </c>
      <c r="C2830" s="96" t="s">
        <v>163</v>
      </c>
      <c r="D2830" s="95" t="s">
        <v>154</v>
      </c>
      <c r="E2830" s="125">
        <v>12.69</v>
      </c>
      <c r="F2830" s="97" t="s">
        <v>1368</v>
      </c>
      <c r="G2830" s="94">
        <f>E2830*F2830</f>
        <v>2.6166779999999998</v>
      </c>
      <c r="H2830" s="94"/>
      <c r="I2830" s="94"/>
      <c r="J2830" s="94">
        <f>G2830+H2830+I2830</f>
        <v>2.6166779999999998</v>
      </c>
    </row>
    <row r="2831" spans="1:10" x14ac:dyDescent="0.25">
      <c r="A2831" s="90"/>
      <c r="B2831" s="95"/>
      <c r="C2831" s="96" t="s">
        <v>155</v>
      </c>
      <c r="D2831" s="95"/>
      <c r="E2831" s="94">
        <v>0</v>
      </c>
      <c r="F2831" s="97">
        <v>1.6535</v>
      </c>
      <c r="G2831" s="94">
        <f>SUM(G2829:G2830)*F2831</f>
        <v>7.3679662369999992</v>
      </c>
      <c r="H2831" s="94"/>
      <c r="I2831" s="94"/>
      <c r="J2831" s="94">
        <v>0</v>
      </c>
    </row>
    <row r="2832" spans="1:10" x14ac:dyDescent="0.25">
      <c r="A2832" s="90"/>
      <c r="B2832" s="95"/>
      <c r="C2832" s="96" t="s">
        <v>156</v>
      </c>
      <c r="D2832" s="95"/>
      <c r="E2832" s="94">
        <v>0</v>
      </c>
      <c r="F2832" s="97">
        <v>0.68989999999999996</v>
      </c>
      <c r="G2832" s="94">
        <v>0</v>
      </c>
      <c r="H2832" s="94"/>
      <c r="I2832" s="94"/>
      <c r="J2832" s="94">
        <v>0</v>
      </c>
    </row>
    <row r="2833" spans="1:10" x14ac:dyDescent="0.25">
      <c r="A2833" s="90"/>
      <c r="B2833" s="95"/>
      <c r="C2833" s="96" t="s">
        <v>157</v>
      </c>
      <c r="D2833" s="95"/>
      <c r="E2833" s="94"/>
      <c r="F2833" s="97"/>
      <c r="G2833" s="94">
        <f>SUM(G2828:G2832)</f>
        <v>11.823948237</v>
      </c>
      <c r="H2833" s="94">
        <f>SUM(H2828:H2832)</f>
        <v>15.1</v>
      </c>
      <c r="I2833" s="94">
        <f>SUM(I2828:I2832)</f>
        <v>0</v>
      </c>
      <c r="J2833" s="94">
        <f>G2833+H2833+I2833</f>
        <v>26.923948236999998</v>
      </c>
    </row>
    <row r="2834" spans="1:10" x14ac:dyDescent="0.25">
      <c r="A2834" s="90"/>
      <c r="B2834" s="95"/>
      <c r="C2834" s="96" t="s">
        <v>158</v>
      </c>
      <c r="D2834" s="95"/>
      <c r="E2834" s="94"/>
      <c r="F2834" s="97"/>
      <c r="G2834" s="94">
        <f>G2833*0.305</f>
        <v>3.606304212285</v>
      </c>
      <c r="H2834" s="94">
        <f>H2833*0.305</f>
        <v>4.6055000000000001</v>
      </c>
      <c r="I2834" s="94">
        <f>I2833*0.305</f>
        <v>0</v>
      </c>
      <c r="J2834" s="94">
        <f>G2834+H2834+I2834</f>
        <v>8.2118042122849992</v>
      </c>
    </row>
    <row r="2835" spans="1:10" x14ac:dyDescent="0.25">
      <c r="A2835" s="90"/>
      <c r="B2835" s="95"/>
      <c r="C2835" s="96" t="s">
        <v>159</v>
      </c>
      <c r="D2835" s="95"/>
      <c r="E2835" s="94"/>
      <c r="F2835" s="97"/>
      <c r="G2835" s="94">
        <f>SUM(G2833:G2834)</f>
        <v>15.430252449285</v>
      </c>
      <c r="H2835" s="94">
        <f>SUM(H2833:H2834)</f>
        <v>19.705500000000001</v>
      </c>
      <c r="I2835" s="94">
        <f>SUM(I2833:I2834)</f>
        <v>0</v>
      </c>
      <c r="J2835" s="94">
        <f>G2835+H2835+I2835</f>
        <v>35.135752449285</v>
      </c>
    </row>
    <row r="2836" spans="1:10" x14ac:dyDescent="0.25">
      <c r="A2836" s="107"/>
      <c r="B2836" s="95"/>
      <c r="C2836" s="96"/>
      <c r="D2836" s="95"/>
      <c r="E2836" s="94"/>
      <c r="F2836" s="97"/>
      <c r="G2836" s="94"/>
      <c r="H2836" s="94"/>
      <c r="I2836" s="94"/>
      <c r="J2836" s="94"/>
    </row>
    <row r="2837" spans="1:10" x14ac:dyDescent="0.25">
      <c r="A2837" s="84"/>
      <c r="B2837" s="85"/>
      <c r="C2837" s="86" t="s">
        <v>1365</v>
      </c>
      <c r="D2837" s="87" t="s">
        <v>178</v>
      </c>
      <c r="E2837" s="88"/>
      <c r="F2837" s="89"/>
      <c r="G2837" s="88"/>
      <c r="H2837" s="88"/>
      <c r="I2837" s="88"/>
      <c r="J2837" s="88"/>
    </row>
    <row r="2838" spans="1:10" ht="31.5" x14ac:dyDescent="0.25">
      <c r="A2838" s="90"/>
      <c r="B2838" s="91" t="s">
        <v>1369</v>
      </c>
      <c r="C2838" s="92" t="s">
        <v>1341</v>
      </c>
      <c r="D2838" s="91" t="s">
        <v>178</v>
      </c>
      <c r="E2838" s="124">
        <v>26.64</v>
      </c>
      <c r="F2838" s="131" t="s">
        <v>196</v>
      </c>
      <c r="G2838" s="94"/>
      <c r="H2838" s="94">
        <f t="shared" ref="H2838" si="210">E2838*F2838</f>
        <v>26.64</v>
      </c>
      <c r="I2838" s="94"/>
      <c r="J2838" s="94">
        <f t="shared" ref="J2838" si="211">G2838+H2838+I2838</f>
        <v>26.64</v>
      </c>
    </row>
    <row r="2839" spans="1:10" x14ac:dyDescent="0.25">
      <c r="A2839" s="90"/>
      <c r="B2839" s="91" t="s">
        <v>169</v>
      </c>
      <c r="C2839" s="92" t="s">
        <v>168</v>
      </c>
      <c r="D2839" s="91" t="s">
        <v>154</v>
      </c>
      <c r="E2839" s="124">
        <v>8.92</v>
      </c>
      <c r="F2839" s="97" t="s">
        <v>1368</v>
      </c>
      <c r="G2839" s="94">
        <f>E2839*F2839</f>
        <v>1.8393039999999998</v>
      </c>
      <c r="H2839" s="94"/>
      <c r="I2839" s="94"/>
      <c r="J2839" s="94">
        <f>G2839+H2839+I2839</f>
        <v>1.8393039999999998</v>
      </c>
    </row>
    <row r="2840" spans="1:10" x14ac:dyDescent="0.25">
      <c r="A2840" s="90"/>
      <c r="B2840" s="95" t="s">
        <v>162</v>
      </c>
      <c r="C2840" s="96" t="s">
        <v>163</v>
      </c>
      <c r="D2840" s="95" t="s">
        <v>154</v>
      </c>
      <c r="E2840" s="125">
        <v>12.69</v>
      </c>
      <c r="F2840" s="97" t="s">
        <v>1368</v>
      </c>
      <c r="G2840" s="94">
        <f>E2840*F2840</f>
        <v>2.6166779999999998</v>
      </c>
      <c r="H2840" s="94"/>
      <c r="I2840" s="94"/>
      <c r="J2840" s="94">
        <f>G2840+H2840+I2840</f>
        <v>2.6166779999999998</v>
      </c>
    </row>
    <row r="2841" spans="1:10" x14ac:dyDescent="0.25">
      <c r="A2841" s="90"/>
      <c r="B2841" s="95"/>
      <c r="C2841" s="96" t="s">
        <v>155</v>
      </c>
      <c r="D2841" s="95"/>
      <c r="E2841" s="94">
        <v>0</v>
      </c>
      <c r="F2841" s="97">
        <v>1.6535</v>
      </c>
      <c r="G2841" s="94">
        <f>SUM(G2839:G2840)*F2841</f>
        <v>7.3679662369999992</v>
      </c>
      <c r="H2841" s="94"/>
      <c r="I2841" s="94"/>
      <c r="J2841" s="94">
        <v>0</v>
      </c>
    </row>
    <row r="2842" spans="1:10" x14ac:dyDescent="0.25">
      <c r="A2842" s="90"/>
      <c r="B2842" s="95"/>
      <c r="C2842" s="96" t="s">
        <v>156</v>
      </c>
      <c r="D2842" s="95"/>
      <c r="E2842" s="94">
        <v>0</v>
      </c>
      <c r="F2842" s="97">
        <v>0.68989999999999996</v>
      </c>
      <c r="G2842" s="94">
        <v>0</v>
      </c>
      <c r="H2842" s="94"/>
      <c r="I2842" s="94"/>
      <c r="J2842" s="94">
        <v>0</v>
      </c>
    </row>
    <row r="2843" spans="1:10" x14ac:dyDescent="0.25">
      <c r="A2843" s="90"/>
      <c r="B2843" s="95"/>
      <c r="C2843" s="96" t="s">
        <v>157</v>
      </c>
      <c r="D2843" s="95"/>
      <c r="E2843" s="94"/>
      <c r="F2843" s="97"/>
      <c r="G2843" s="94">
        <f>SUM(G2838:G2842)</f>
        <v>11.823948237</v>
      </c>
      <c r="H2843" s="94">
        <f>SUM(H2838:H2842)</f>
        <v>26.64</v>
      </c>
      <c r="I2843" s="94">
        <f>SUM(I2838:I2842)</f>
        <v>0</v>
      </c>
      <c r="J2843" s="94">
        <f>G2843+H2843+I2843</f>
        <v>38.463948236999997</v>
      </c>
    </row>
    <row r="2844" spans="1:10" x14ac:dyDescent="0.25">
      <c r="A2844" s="90"/>
      <c r="B2844" s="95"/>
      <c r="C2844" s="96" t="s">
        <v>158</v>
      </c>
      <c r="D2844" s="95"/>
      <c r="E2844" s="94"/>
      <c r="F2844" s="97"/>
      <c r="G2844" s="94">
        <f>G2843*0.305</f>
        <v>3.606304212285</v>
      </c>
      <c r="H2844" s="94">
        <f>H2843*0.305</f>
        <v>8.1251999999999995</v>
      </c>
      <c r="I2844" s="94">
        <f>I2843*0.305</f>
        <v>0</v>
      </c>
      <c r="J2844" s="94">
        <f>G2844+H2844+I2844</f>
        <v>11.731504212285</v>
      </c>
    </row>
    <row r="2845" spans="1:10" x14ac:dyDescent="0.25">
      <c r="A2845" s="90"/>
      <c r="B2845" s="95"/>
      <c r="C2845" s="96" t="s">
        <v>159</v>
      </c>
      <c r="D2845" s="95"/>
      <c r="E2845" s="94"/>
      <c r="F2845" s="97"/>
      <c r="G2845" s="94">
        <f>SUM(G2843:G2844)</f>
        <v>15.430252449285</v>
      </c>
      <c r="H2845" s="94">
        <f>SUM(H2843:H2844)</f>
        <v>34.7652</v>
      </c>
      <c r="I2845" s="94">
        <f>SUM(I2843:I2844)</f>
        <v>0</v>
      </c>
      <c r="J2845" s="94">
        <f>G2845+H2845+I2845</f>
        <v>50.195452449285</v>
      </c>
    </row>
    <row r="2846" spans="1:10" x14ac:dyDescent="0.25">
      <c r="A2846" s="107"/>
      <c r="B2846" s="95"/>
      <c r="C2846" s="96"/>
      <c r="D2846" s="95"/>
      <c r="E2846" s="94"/>
      <c r="F2846" s="97"/>
      <c r="G2846" s="94"/>
      <c r="H2846" s="94"/>
      <c r="I2846" s="94"/>
      <c r="J2846" s="94"/>
    </row>
    <row r="2847" spans="1:10" x14ac:dyDescent="0.25">
      <c r="A2847" s="84"/>
      <c r="B2847" s="85"/>
      <c r="C2847" s="86" t="s">
        <v>1423</v>
      </c>
      <c r="D2847" s="87" t="s">
        <v>178</v>
      </c>
      <c r="E2847" s="88"/>
      <c r="F2847" s="89"/>
      <c r="G2847" s="88"/>
      <c r="H2847" s="88"/>
      <c r="I2847" s="88"/>
      <c r="J2847" s="88"/>
    </row>
    <row r="2848" spans="1:10" ht="47.25" x14ac:dyDescent="0.25">
      <c r="A2848" s="90"/>
      <c r="B2848" s="91" t="s">
        <v>668</v>
      </c>
      <c r="C2848" s="92" t="s">
        <v>669</v>
      </c>
      <c r="D2848" s="91" t="s">
        <v>184</v>
      </c>
      <c r="E2848" s="124">
        <v>1.22</v>
      </c>
      <c r="F2848" s="155">
        <v>15</v>
      </c>
      <c r="G2848" s="94"/>
      <c r="H2848" s="94">
        <f>E2848*F2848</f>
        <v>18.3</v>
      </c>
      <c r="I2848" s="94"/>
      <c r="J2848" s="94">
        <f>G2848+H2848+I2848</f>
        <v>18.3</v>
      </c>
    </row>
    <row r="2849" spans="1:10" x14ac:dyDescent="0.25">
      <c r="A2849" s="90"/>
      <c r="B2849" s="91" t="s">
        <v>804</v>
      </c>
      <c r="C2849" s="92" t="s">
        <v>805</v>
      </c>
      <c r="D2849" s="91" t="s">
        <v>178</v>
      </c>
      <c r="E2849" s="124">
        <v>5.83</v>
      </c>
      <c r="F2849" s="131">
        <v>1</v>
      </c>
      <c r="G2849" s="94"/>
      <c r="H2849" s="94">
        <f>E2849*F2849</f>
        <v>5.83</v>
      </c>
      <c r="I2849" s="94"/>
      <c r="J2849" s="94">
        <f>G2849+H2849+I2849</f>
        <v>5.83</v>
      </c>
    </row>
    <row r="2850" spans="1:10" x14ac:dyDescent="0.25">
      <c r="A2850" s="90"/>
      <c r="B2850" s="165" t="s">
        <v>203</v>
      </c>
      <c r="C2850" s="166" t="s">
        <v>1427</v>
      </c>
      <c r="D2850" s="165" t="s">
        <v>184</v>
      </c>
      <c r="E2850" s="124">
        <v>32.85</v>
      </c>
      <c r="F2850" s="154">
        <v>3</v>
      </c>
      <c r="G2850" s="94"/>
      <c r="H2850" s="94">
        <f>E2850*F2850</f>
        <v>98.550000000000011</v>
      </c>
      <c r="I2850" s="94"/>
      <c r="J2850" s="94">
        <f>G2850+H2850+I2850</f>
        <v>98.550000000000011</v>
      </c>
    </row>
    <row r="2851" spans="1:10" x14ac:dyDescent="0.25">
      <c r="A2851" s="90"/>
      <c r="B2851" s="165">
        <v>39601</v>
      </c>
      <c r="C2851" s="166" t="s">
        <v>1342</v>
      </c>
      <c r="D2851" s="165" t="s">
        <v>178</v>
      </c>
      <c r="E2851" s="124">
        <v>18.38</v>
      </c>
      <c r="F2851" s="154">
        <v>1</v>
      </c>
      <c r="G2851" s="94"/>
      <c r="H2851" s="94">
        <f t="shared" ref="H2851:H2854" si="212">E2851*F2851</f>
        <v>18.38</v>
      </c>
      <c r="I2851" s="94"/>
      <c r="J2851" s="94">
        <f t="shared" ref="J2851:J2854" si="213">G2851+H2851+I2851</f>
        <v>18.38</v>
      </c>
    </row>
    <row r="2852" spans="1:10" ht="31.5" x14ac:dyDescent="0.25">
      <c r="A2852" s="90"/>
      <c r="B2852" s="165">
        <v>38083</v>
      </c>
      <c r="C2852" s="166" t="s">
        <v>1341</v>
      </c>
      <c r="D2852" s="165" t="s">
        <v>178</v>
      </c>
      <c r="E2852" s="124">
        <v>26.64</v>
      </c>
      <c r="F2852" s="154">
        <v>1</v>
      </c>
      <c r="G2852" s="94"/>
      <c r="H2852" s="94">
        <f>E2852*F2852</f>
        <v>26.64</v>
      </c>
      <c r="I2852" s="94"/>
      <c r="J2852" s="94">
        <f>G2852+H2852+I2852</f>
        <v>26.64</v>
      </c>
    </row>
    <row r="2853" spans="1:10" x14ac:dyDescent="0.25">
      <c r="A2853" s="90"/>
      <c r="B2853" s="165">
        <v>39606</v>
      </c>
      <c r="C2853" s="166" t="s">
        <v>1429</v>
      </c>
      <c r="D2853" s="165" t="s">
        <v>178</v>
      </c>
      <c r="E2853" s="124">
        <v>18.399999999999999</v>
      </c>
      <c r="F2853" s="154">
        <v>2</v>
      </c>
      <c r="G2853" s="94"/>
      <c r="H2853" s="94">
        <f t="shared" si="212"/>
        <v>36.799999999999997</v>
      </c>
      <c r="I2853" s="94"/>
      <c r="J2853" s="94">
        <f t="shared" si="213"/>
        <v>36.799999999999997</v>
      </c>
    </row>
    <row r="2854" spans="1:10" x14ac:dyDescent="0.25">
      <c r="A2854" s="90"/>
      <c r="B2854" s="165" t="s">
        <v>835</v>
      </c>
      <c r="C2854" s="166" t="s">
        <v>1428</v>
      </c>
      <c r="D2854" s="165" t="s">
        <v>178</v>
      </c>
      <c r="E2854" s="124">
        <v>12</v>
      </c>
      <c r="F2854" s="154">
        <v>2</v>
      </c>
      <c r="G2854" s="94"/>
      <c r="H2854" s="94">
        <f t="shared" si="212"/>
        <v>24</v>
      </c>
      <c r="I2854" s="94"/>
      <c r="J2854" s="94">
        <f t="shared" si="213"/>
        <v>24</v>
      </c>
    </row>
    <row r="2855" spans="1:10" x14ac:dyDescent="0.25">
      <c r="A2855" s="90"/>
      <c r="B2855" s="91" t="s">
        <v>169</v>
      </c>
      <c r="C2855" s="92" t="s">
        <v>168</v>
      </c>
      <c r="D2855" s="91" t="s">
        <v>154</v>
      </c>
      <c r="E2855" s="124">
        <v>8.92</v>
      </c>
      <c r="F2855" s="97">
        <v>5</v>
      </c>
      <c r="G2855" s="94">
        <f>E2855*F2855</f>
        <v>44.6</v>
      </c>
      <c r="H2855" s="94"/>
      <c r="I2855" s="94"/>
      <c r="J2855" s="94">
        <f>G2855+H2855+I2855</f>
        <v>44.6</v>
      </c>
    </row>
    <row r="2856" spans="1:10" x14ac:dyDescent="0.25">
      <c r="A2856" s="90"/>
      <c r="B2856" s="95" t="s">
        <v>162</v>
      </c>
      <c r="C2856" s="96" t="s">
        <v>163</v>
      </c>
      <c r="D2856" s="95" t="s">
        <v>154</v>
      </c>
      <c r="E2856" s="125">
        <v>12.69</v>
      </c>
      <c r="F2856" s="97">
        <v>5</v>
      </c>
      <c r="G2856" s="94">
        <f>E2856*F2856</f>
        <v>63.449999999999996</v>
      </c>
      <c r="H2856" s="94"/>
      <c r="I2856" s="94"/>
      <c r="J2856" s="94">
        <f>G2856+H2856+I2856</f>
        <v>63.449999999999996</v>
      </c>
    </row>
    <row r="2857" spans="1:10" x14ac:dyDescent="0.25">
      <c r="A2857" s="90"/>
      <c r="B2857" s="95"/>
      <c r="C2857" s="96" t="s">
        <v>155</v>
      </c>
      <c r="D2857" s="95"/>
      <c r="E2857" s="94">
        <v>0</v>
      </c>
      <c r="F2857" s="97">
        <v>1.6535</v>
      </c>
      <c r="G2857" s="94">
        <f>SUM(G2855:G2856)*F2857</f>
        <v>178.660675</v>
      </c>
      <c r="H2857" s="94"/>
      <c r="I2857" s="94"/>
      <c r="J2857" s="94">
        <v>0</v>
      </c>
    </row>
    <row r="2858" spans="1:10" x14ac:dyDescent="0.25">
      <c r="A2858" s="90"/>
      <c r="B2858" s="95"/>
      <c r="C2858" s="96" t="s">
        <v>156</v>
      </c>
      <c r="D2858" s="95"/>
      <c r="E2858" s="94">
        <v>0</v>
      </c>
      <c r="F2858" s="97">
        <v>0.68989999999999996</v>
      </c>
      <c r="G2858" s="94">
        <v>0</v>
      </c>
      <c r="H2858" s="94"/>
      <c r="I2858" s="94"/>
      <c r="J2858" s="94">
        <v>0</v>
      </c>
    </row>
    <row r="2859" spans="1:10" x14ac:dyDescent="0.25">
      <c r="A2859" s="90"/>
      <c r="B2859" s="95"/>
      <c r="C2859" s="96" t="s">
        <v>157</v>
      </c>
      <c r="D2859" s="95"/>
      <c r="E2859" s="94"/>
      <c r="F2859" s="97"/>
      <c r="G2859" s="94">
        <f>SUM(G2848:G2858)</f>
        <v>286.71067499999998</v>
      </c>
      <c r="H2859" s="94">
        <f>SUM(H2848:H2858)</f>
        <v>228.5</v>
      </c>
      <c r="I2859" s="94">
        <f>SUM(I2848:I2858)</f>
        <v>0</v>
      </c>
      <c r="J2859" s="94">
        <f>G2859+H2859+I2859</f>
        <v>515.21067500000004</v>
      </c>
    </row>
    <row r="2860" spans="1:10" x14ac:dyDescent="0.25">
      <c r="A2860" s="90"/>
      <c r="B2860" s="95"/>
      <c r="C2860" s="96" t="s">
        <v>158</v>
      </c>
      <c r="D2860" s="95"/>
      <c r="E2860" s="94"/>
      <c r="F2860" s="97"/>
      <c r="G2860" s="94">
        <f>G2859*0.305</f>
        <v>87.446755874999994</v>
      </c>
      <c r="H2860" s="94">
        <f>H2859*0.305</f>
        <v>69.692499999999995</v>
      </c>
      <c r="I2860" s="94">
        <f>I2859*0.305</f>
        <v>0</v>
      </c>
      <c r="J2860" s="94">
        <f>G2860+H2860+I2860</f>
        <v>157.139255875</v>
      </c>
    </row>
    <row r="2861" spans="1:10" x14ac:dyDescent="0.25">
      <c r="A2861" s="90"/>
      <c r="B2861" s="95"/>
      <c r="C2861" s="96" t="s">
        <v>159</v>
      </c>
      <c r="D2861" s="95"/>
      <c r="E2861" s="94"/>
      <c r="F2861" s="97"/>
      <c r="G2861" s="94">
        <f>SUM(G2859:G2860)</f>
        <v>374.15743087499999</v>
      </c>
      <c r="H2861" s="94">
        <f>SUM(H2859:H2860)</f>
        <v>298.1925</v>
      </c>
      <c r="I2861" s="94">
        <f>SUM(I2859:I2860)</f>
        <v>0</v>
      </c>
      <c r="J2861" s="94">
        <f>G2861+H2861+I2861</f>
        <v>672.34993087499993</v>
      </c>
    </row>
    <row r="2862" spans="1:10" x14ac:dyDescent="0.25">
      <c r="A2862" s="107"/>
      <c r="B2862" s="95"/>
      <c r="C2862" s="96"/>
      <c r="D2862" s="95"/>
      <c r="E2862" s="94"/>
      <c r="F2862" s="97"/>
      <c r="G2862" s="94"/>
      <c r="H2862" s="94"/>
      <c r="I2862" s="94"/>
      <c r="J2862" s="94"/>
    </row>
    <row r="2863" spans="1:10" x14ac:dyDescent="0.25">
      <c r="A2863" s="84"/>
      <c r="B2863" s="85"/>
      <c r="C2863" s="86" t="s">
        <v>1424</v>
      </c>
      <c r="D2863" s="87" t="s">
        <v>178</v>
      </c>
      <c r="E2863" s="88"/>
      <c r="F2863" s="89"/>
      <c r="G2863" s="88"/>
      <c r="H2863" s="88"/>
      <c r="I2863" s="88"/>
      <c r="J2863" s="88"/>
    </row>
    <row r="2864" spans="1:10" x14ac:dyDescent="0.25">
      <c r="A2864" s="90"/>
      <c r="B2864" s="91" t="s">
        <v>618</v>
      </c>
      <c r="C2864" s="92" t="s">
        <v>619</v>
      </c>
      <c r="D2864" s="91" t="s">
        <v>184</v>
      </c>
      <c r="E2864" s="124">
        <v>3.69</v>
      </c>
      <c r="F2864" s="131">
        <v>6</v>
      </c>
      <c r="G2864" s="94"/>
      <c r="H2864" s="94">
        <f>E2864*F2864</f>
        <v>22.14</v>
      </c>
      <c r="I2864" s="94"/>
      <c r="J2864" s="94">
        <f>G2864+H2864+I2864</f>
        <v>22.14</v>
      </c>
    </row>
    <row r="2865" spans="1:10" x14ac:dyDescent="0.25">
      <c r="A2865" s="90"/>
      <c r="B2865" s="91" t="s">
        <v>1305</v>
      </c>
      <c r="C2865" s="92" t="s">
        <v>1306</v>
      </c>
      <c r="D2865" s="91" t="s">
        <v>178</v>
      </c>
      <c r="E2865" s="124">
        <v>1.18</v>
      </c>
      <c r="F2865" s="131">
        <v>2</v>
      </c>
      <c r="G2865" s="94"/>
      <c r="H2865" s="94">
        <f t="shared" ref="H2865:H2866" si="214">E2865*F2865</f>
        <v>2.36</v>
      </c>
      <c r="I2865" s="94"/>
      <c r="J2865" s="94">
        <f t="shared" ref="J2865:J2866" si="215">G2865+H2865+I2865</f>
        <v>2.36</v>
      </c>
    </row>
    <row r="2866" spans="1:10" ht="31.5" x14ac:dyDescent="0.25">
      <c r="A2866" s="90"/>
      <c r="B2866" s="91" t="s">
        <v>1161</v>
      </c>
      <c r="C2866" s="92" t="s">
        <v>1162</v>
      </c>
      <c r="D2866" s="91" t="s">
        <v>178</v>
      </c>
      <c r="E2866" s="124">
        <v>2.96</v>
      </c>
      <c r="F2866" s="131" t="s">
        <v>196</v>
      </c>
      <c r="G2866" s="94"/>
      <c r="H2866" s="94">
        <f t="shared" si="214"/>
        <v>2.96</v>
      </c>
      <c r="I2866" s="94"/>
      <c r="J2866" s="94">
        <f t="shared" si="215"/>
        <v>2.96</v>
      </c>
    </row>
    <row r="2867" spans="1:10" ht="31.5" x14ac:dyDescent="0.25">
      <c r="A2867" s="90"/>
      <c r="B2867" s="91" t="s">
        <v>307</v>
      </c>
      <c r="C2867" s="92" t="s">
        <v>308</v>
      </c>
      <c r="D2867" s="91" t="s">
        <v>178</v>
      </c>
      <c r="E2867" s="124">
        <v>1.68</v>
      </c>
      <c r="F2867" s="131">
        <v>2</v>
      </c>
      <c r="G2867" s="94"/>
      <c r="H2867" s="94">
        <f>E2867*F2867</f>
        <v>3.36</v>
      </c>
      <c r="I2867" s="94"/>
      <c r="J2867" s="94">
        <f>G2867+H2867+I2867</f>
        <v>3.36</v>
      </c>
    </row>
    <row r="2868" spans="1:10" x14ac:dyDescent="0.25">
      <c r="A2868" s="90"/>
      <c r="B2868" s="91">
        <v>39176</v>
      </c>
      <c r="C2868" s="92" t="s">
        <v>1247</v>
      </c>
      <c r="D2868" s="91" t="s">
        <v>2</v>
      </c>
      <c r="E2868" s="124">
        <v>0.83</v>
      </c>
      <c r="F2868" s="131">
        <v>2</v>
      </c>
      <c r="G2868" s="94"/>
      <c r="H2868" s="94"/>
      <c r="I2868" s="94">
        <f>E2868*F2868</f>
        <v>1.66</v>
      </c>
      <c r="J2868" s="94">
        <f>G2868+H2868+I2868</f>
        <v>1.66</v>
      </c>
    </row>
    <row r="2869" spans="1:10" ht="31.5" x14ac:dyDescent="0.25">
      <c r="A2869" s="90"/>
      <c r="B2869" s="91">
        <v>393</v>
      </c>
      <c r="C2869" s="92" t="s">
        <v>1118</v>
      </c>
      <c r="D2869" s="91" t="s">
        <v>178</v>
      </c>
      <c r="E2869" s="124">
        <v>1.1000000000000001</v>
      </c>
      <c r="F2869" s="131">
        <v>2</v>
      </c>
      <c r="G2869" s="94"/>
      <c r="H2869" s="94">
        <f t="shared" ref="H2869" si="216">E2869*F2869</f>
        <v>2.2000000000000002</v>
      </c>
      <c r="I2869" s="94"/>
      <c r="J2869" s="94">
        <f t="shared" ref="J2869" si="217">G2869+H2869+I2869</f>
        <v>2.2000000000000002</v>
      </c>
    </row>
    <row r="2870" spans="1:10" ht="31.5" x14ac:dyDescent="0.25">
      <c r="A2870" s="90"/>
      <c r="B2870" s="91">
        <v>38091</v>
      </c>
      <c r="C2870" s="92" t="s">
        <v>830</v>
      </c>
      <c r="D2870" s="91" t="s">
        <v>178</v>
      </c>
      <c r="E2870" s="124">
        <v>1.8</v>
      </c>
      <c r="F2870" s="155">
        <v>1</v>
      </c>
      <c r="G2870" s="94"/>
      <c r="H2870" s="94">
        <f>E2870*F2870</f>
        <v>1.8</v>
      </c>
      <c r="I2870" s="94"/>
      <c r="J2870" s="94">
        <f>G2870+H2870+I2870</f>
        <v>1.8</v>
      </c>
    </row>
    <row r="2871" spans="1:10" x14ac:dyDescent="0.25">
      <c r="A2871" s="90"/>
      <c r="B2871" s="91" t="s">
        <v>169</v>
      </c>
      <c r="C2871" s="92" t="s">
        <v>168</v>
      </c>
      <c r="D2871" s="91" t="s">
        <v>154</v>
      </c>
      <c r="E2871" s="124">
        <v>8.92</v>
      </c>
      <c r="F2871" s="97">
        <v>5</v>
      </c>
      <c r="G2871" s="94">
        <f>E2871*F2871</f>
        <v>44.6</v>
      </c>
      <c r="H2871" s="94"/>
      <c r="I2871" s="94"/>
      <c r="J2871" s="94">
        <f>G2871+H2871+I2871</f>
        <v>44.6</v>
      </c>
    </row>
    <row r="2872" spans="1:10" x14ac:dyDescent="0.25">
      <c r="A2872" s="90"/>
      <c r="B2872" s="95" t="s">
        <v>162</v>
      </c>
      <c r="C2872" s="96" t="s">
        <v>163</v>
      </c>
      <c r="D2872" s="95" t="s">
        <v>154</v>
      </c>
      <c r="E2872" s="125">
        <v>12.69</v>
      </c>
      <c r="F2872" s="97">
        <v>5</v>
      </c>
      <c r="G2872" s="94">
        <f>E2872*F2872</f>
        <v>63.449999999999996</v>
      </c>
      <c r="H2872" s="94"/>
      <c r="I2872" s="94"/>
      <c r="J2872" s="94">
        <f>G2872+H2872+I2872</f>
        <v>63.449999999999996</v>
      </c>
    </row>
    <row r="2873" spans="1:10" x14ac:dyDescent="0.25">
      <c r="A2873" s="90"/>
      <c r="B2873" s="95"/>
      <c r="C2873" s="96" t="s">
        <v>155</v>
      </c>
      <c r="D2873" s="95"/>
      <c r="E2873" s="94">
        <v>0</v>
      </c>
      <c r="F2873" s="97">
        <v>1.6535</v>
      </c>
      <c r="G2873" s="94">
        <f>SUM(G2871:G2872)*F2873</f>
        <v>178.660675</v>
      </c>
      <c r="H2873" s="94"/>
      <c r="I2873" s="94"/>
      <c r="J2873" s="94">
        <v>0</v>
      </c>
    </row>
    <row r="2874" spans="1:10" x14ac:dyDescent="0.25">
      <c r="A2874" s="90"/>
      <c r="B2874" s="95"/>
      <c r="C2874" s="96" t="s">
        <v>156</v>
      </c>
      <c r="D2874" s="95"/>
      <c r="E2874" s="94">
        <v>0</v>
      </c>
      <c r="F2874" s="97">
        <v>0.68989999999999996</v>
      </c>
      <c r="G2874" s="94">
        <v>0</v>
      </c>
      <c r="H2874" s="94"/>
      <c r="I2874" s="94"/>
      <c r="J2874" s="94">
        <v>0</v>
      </c>
    </row>
    <row r="2875" spans="1:10" x14ac:dyDescent="0.25">
      <c r="A2875" s="90"/>
      <c r="B2875" s="95"/>
      <c r="C2875" s="96" t="s">
        <v>157</v>
      </c>
      <c r="D2875" s="95"/>
      <c r="E2875" s="94"/>
      <c r="F2875" s="97"/>
      <c r="G2875" s="94">
        <f>SUM(G2864:G2874)</f>
        <v>286.71067499999998</v>
      </c>
      <c r="H2875" s="94">
        <f>SUM(H2864:H2874)</f>
        <v>34.82</v>
      </c>
      <c r="I2875" s="94">
        <f>SUM(I2864:I2874)</f>
        <v>1.66</v>
      </c>
      <c r="J2875" s="94">
        <f>G2875+H2875+I2875</f>
        <v>323.190675</v>
      </c>
    </row>
    <row r="2876" spans="1:10" x14ac:dyDescent="0.25">
      <c r="A2876" s="90"/>
      <c r="B2876" s="95"/>
      <c r="C2876" s="96" t="s">
        <v>158</v>
      </c>
      <c r="D2876" s="95"/>
      <c r="E2876" s="94"/>
      <c r="F2876" s="97"/>
      <c r="G2876" s="94">
        <f>G2875*0.305</f>
        <v>87.446755874999994</v>
      </c>
      <c r="H2876" s="94">
        <f>H2875*0.305</f>
        <v>10.620099999999999</v>
      </c>
      <c r="I2876" s="94">
        <f>I2875*0.305</f>
        <v>0.50629999999999997</v>
      </c>
      <c r="J2876" s="94">
        <f>G2876+H2876+I2876</f>
        <v>98.573155874999983</v>
      </c>
    </row>
    <row r="2877" spans="1:10" x14ac:dyDescent="0.25">
      <c r="A2877" s="90"/>
      <c r="B2877" s="95"/>
      <c r="C2877" s="96" t="s">
        <v>159</v>
      </c>
      <c r="D2877" s="95"/>
      <c r="E2877" s="94"/>
      <c r="F2877" s="97"/>
      <c r="G2877" s="94">
        <f>SUM(G2875:G2876)</f>
        <v>374.15743087499999</v>
      </c>
      <c r="H2877" s="94">
        <f>SUM(H2875:H2876)</f>
        <v>45.440100000000001</v>
      </c>
      <c r="I2877" s="94">
        <f>SUM(I2875:I2876)</f>
        <v>2.1662999999999997</v>
      </c>
      <c r="J2877" s="94">
        <f>G2877+H2877+I2877</f>
        <v>421.76383087499994</v>
      </c>
    </row>
    <row r="2878" spans="1:10" x14ac:dyDescent="0.25">
      <c r="A2878" s="107"/>
      <c r="B2878" s="95"/>
      <c r="C2878" s="96"/>
      <c r="D2878" s="95"/>
      <c r="E2878" s="94"/>
      <c r="F2878" s="97"/>
      <c r="G2878" s="94"/>
      <c r="H2878" s="94"/>
      <c r="I2878" s="94"/>
      <c r="J2878" s="94"/>
    </row>
    <row r="2879" spans="1:10" x14ac:dyDescent="0.25">
      <c r="A2879" s="84"/>
      <c r="B2879" s="85"/>
      <c r="C2879" s="86" t="s">
        <v>1425</v>
      </c>
      <c r="D2879" s="87" t="s">
        <v>178</v>
      </c>
      <c r="E2879" s="88"/>
      <c r="F2879" s="89"/>
      <c r="G2879" s="88"/>
      <c r="H2879" s="88"/>
      <c r="I2879" s="88"/>
      <c r="J2879" s="88"/>
    </row>
    <row r="2880" spans="1:10" x14ac:dyDescent="0.25">
      <c r="A2880" s="90"/>
      <c r="B2880" s="91" t="s">
        <v>618</v>
      </c>
      <c r="C2880" s="92" t="s">
        <v>619</v>
      </c>
      <c r="D2880" s="91" t="s">
        <v>184</v>
      </c>
      <c r="E2880" s="124">
        <v>3.69</v>
      </c>
      <c r="F2880" s="131">
        <v>6</v>
      </c>
      <c r="G2880" s="94"/>
      <c r="H2880" s="94">
        <f>E2880*F2880</f>
        <v>22.14</v>
      </c>
      <c r="I2880" s="94"/>
      <c r="J2880" s="94">
        <f>G2880+H2880+I2880</f>
        <v>22.14</v>
      </c>
    </row>
    <row r="2881" spans="1:10" x14ac:dyDescent="0.25">
      <c r="A2881" s="90"/>
      <c r="B2881" s="91" t="s">
        <v>1305</v>
      </c>
      <c r="C2881" s="92" t="s">
        <v>1306</v>
      </c>
      <c r="D2881" s="91" t="s">
        <v>178</v>
      </c>
      <c r="E2881" s="124">
        <v>1.18</v>
      </c>
      <c r="F2881" s="131">
        <v>2</v>
      </c>
      <c r="G2881" s="94"/>
      <c r="H2881" s="94">
        <f t="shared" ref="H2881:H2882" si="218">E2881*F2881</f>
        <v>2.36</v>
      </c>
      <c r="I2881" s="94"/>
      <c r="J2881" s="94">
        <f t="shared" ref="J2881:J2882" si="219">G2881+H2881+I2881</f>
        <v>2.36</v>
      </c>
    </row>
    <row r="2882" spans="1:10" ht="31.5" x14ac:dyDescent="0.25">
      <c r="A2882" s="90"/>
      <c r="B2882" s="91" t="s">
        <v>1161</v>
      </c>
      <c r="C2882" s="92" t="s">
        <v>1162</v>
      </c>
      <c r="D2882" s="91" t="s">
        <v>178</v>
      </c>
      <c r="E2882" s="124">
        <v>2.96</v>
      </c>
      <c r="F2882" s="131" t="s">
        <v>196</v>
      </c>
      <c r="G2882" s="94"/>
      <c r="H2882" s="94">
        <f t="shared" si="218"/>
        <v>2.96</v>
      </c>
      <c r="I2882" s="94"/>
      <c r="J2882" s="94">
        <f t="shared" si="219"/>
        <v>2.96</v>
      </c>
    </row>
    <row r="2883" spans="1:10" ht="31.5" x14ac:dyDescent="0.25">
      <c r="A2883" s="90"/>
      <c r="B2883" s="91" t="s">
        <v>307</v>
      </c>
      <c r="C2883" s="92" t="s">
        <v>308</v>
      </c>
      <c r="D2883" s="91" t="s">
        <v>178</v>
      </c>
      <c r="E2883" s="124">
        <v>1.68</v>
      </c>
      <c r="F2883" s="131">
        <v>2</v>
      </c>
      <c r="G2883" s="94"/>
      <c r="H2883" s="94">
        <f>E2883*F2883</f>
        <v>3.36</v>
      </c>
      <c r="I2883" s="94"/>
      <c r="J2883" s="94">
        <f>G2883+H2883+I2883</f>
        <v>3.36</v>
      </c>
    </row>
    <row r="2884" spans="1:10" x14ac:dyDescent="0.25">
      <c r="A2884" s="90"/>
      <c r="B2884" s="91">
        <v>39176</v>
      </c>
      <c r="C2884" s="92" t="s">
        <v>1247</v>
      </c>
      <c r="D2884" s="91" t="s">
        <v>2</v>
      </c>
      <c r="E2884" s="124">
        <v>0.83</v>
      </c>
      <c r="F2884" s="131">
        <v>2</v>
      </c>
      <c r="G2884" s="94"/>
      <c r="H2884" s="94"/>
      <c r="I2884" s="94">
        <f>E2884*F2884</f>
        <v>1.66</v>
      </c>
      <c r="J2884" s="94">
        <f>G2884+H2884+I2884</f>
        <v>1.66</v>
      </c>
    </row>
    <row r="2885" spans="1:10" ht="31.5" x14ac:dyDescent="0.25">
      <c r="A2885" s="90"/>
      <c r="B2885" s="91">
        <v>393</v>
      </c>
      <c r="C2885" s="92" t="s">
        <v>1118</v>
      </c>
      <c r="D2885" s="91" t="s">
        <v>178</v>
      </c>
      <c r="E2885" s="124">
        <v>1.1000000000000001</v>
      </c>
      <c r="F2885" s="131">
        <v>2</v>
      </c>
      <c r="G2885" s="94"/>
      <c r="H2885" s="94">
        <f t="shared" ref="H2885" si="220">E2885*F2885</f>
        <v>2.2000000000000002</v>
      </c>
      <c r="I2885" s="94"/>
      <c r="J2885" s="94">
        <f t="shared" ref="J2885" si="221">G2885+H2885+I2885</f>
        <v>2.2000000000000002</v>
      </c>
    </row>
    <row r="2886" spans="1:10" ht="31.5" x14ac:dyDescent="0.25">
      <c r="A2886" s="90"/>
      <c r="B2886" s="91">
        <v>38091</v>
      </c>
      <c r="C2886" s="92" t="s">
        <v>830</v>
      </c>
      <c r="D2886" s="91" t="s">
        <v>178</v>
      </c>
      <c r="E2886" s="124">
        <v>1.8</v>
      </c>
      <c r="F2886" s="155">
        <v>1</v>
      </c>
      <c r="G2886" s="94"/>
      <c r="H2886" s="94">
        <f>E2886*F2886</f>
        <v>1.8</v>
      </c>
      <c r="I2886" s="94"/>
      <c r="J2886" s="94">
        <f>G2886+H2886+I2886</f>
        <v>1.8</v>
      </c>
    </row>
    <row r="2887" spans="1:10" x14ac:dyDescent="0.25">
      <c r="A2887" s="90"/>
      <c r="B2887" s="91" t="s">
        <v>169</v>
      </c>
      <c r="C2887" s="92" t="s">
        <v>168</v>
      </c>
      <c r="D2887" s="91" t="s">
        <v>154</v>
      </c>
      <c r="E2887" s="124">
        <v>8.92</v>
      </c>
      <c r="F2887" s="97">
        <v>5</v>
      </c>
      <c r="G2887" s="94">
        <f>E2887*F2887</f>
        <v>44.6</v>
      </c>
      <c r="H2887" s="94"/>
      <c r="I2887" s="94"/>
      <c r="J2887" s="94">
        <f>G2887+H2887+I2887</f>
        <v>44.6</v>
      </c>
    </row>
    <row r="2888" spans="1:10" x14ac:dyDescent="0.25">
      <c r="A2888" s="90"/>
      <c r="B2888" s="95" t="s">
        <v>162</v>
      </c>
      <c r="C2888" s="96" t="s">
        <v>163</v>
      </c>
      <c r="D2888" s="95" t="s">
        <v>154</v>
      </c>
      <c r="E2888" s="125">
        <v>12.69</v>
      </c>
      <c r="F2888" s="97">
        <v>5</v>
      </c>
      <c r="G2888" s="94">
        <f>E2888*F2888</f>
        <v>63.449999999999996</v>
      </c>
      <c r="H2888" s="94"/>
      <c r="I2888" s="94"/>
      <c r="J2888" s="94">
        <f>G2888+H2888+I2888</f>
        <v>63.449999999999996</v>
      </c>
    </row>
    <row r="2889" spans="1:10" x14ac:dyDescent="0.25">
      <c r="A2889" s="90"/>
      <c r="B2889" s="95"/>
      <c r="C2889" s="96" t="s">
        <v>155</v>
      </c>
      <c r="D2889" s="95"/>
      <c r="E2889" s="94">
        <v>0</v>
      </c>
      <c r="F2889" s="97">
        <v>1.6535</v>
      </c>
      <c r="G2889" s="94">
        <f>SUM(G2887:G2888)*F2889</f>
        <v>178.660675</v>
      </c>
      <c r="H2889" s="94"/>
      <c r="I2889" s="94"/>
      <c r="J2889" s="94">
        <v>0</v>
      </c>
    </row>
    <row r="2890" spans="1:10" x14ac:dyDescent="0.25">
      <c r="A2890" s="90"/>
      <c r="B2890" s="95"/>
      <c r="C2890" s="96" t="s">
        <v>156</v>
      </c>
      <c r="D2890" s="95"/>
      <c r="E2890" s="94">
        <v>0</v>
      </c>
      <c r="F2890" s="97">
        <v>0.68989999999999996</v>
      </c>
      <c r="G2890" s="94">
        <v>0</v>
      </c>
      <c r="H2890" s="94"/>
      <c r="I2890" s="94"/>
      <c r="J2890" s="94">
        <v>0</v>
      </c>
    </row>
    <row r="2891" spans="1:10" x14ac:dyDescent="0.25">
      <c r="A2891" s="90"/>
      <c r="B2891" s="95"/>
      <c r="C2891" s="96" t="s">
        <v>157</v>
      </c>
      <c r="D2891" s="95"/>
      <c r="E2891" s="94"/>
      <c r="F2891" s="97"/>
      <c r="G2891" s="94">
        <f>SUM(G2880:G2890)</f>
        <v>286.71067499999998</v>
      </c>
      <c r="H2891" s="94">
        <f>SUM(H2880:H2890)</f>
        <v>34.82</v>
      </c>
      <c r="I2891" s="94">
        <f>SUM(I2880:I2890)</f>
        <v>1.66</v>
      </c>
      <c r="J2891" s="94">
        <f>G2891+H2891+I2891</f>
        <v>323.190675</v>
      </c>
    </row>
    <row r="2892" spans="1:10" x14ac:dyDescent="0.25">
      <c r="A2892" s="90"/>
      <c r="B2892" s="95"/>
      <c r="C2892" s="96" t="s">
        <v>158</v>
      </c>
      <c r="D2892" s="95"/>
      <c r="E2892" s="94"/>
      <c r="F2892" s="97"/>
      <c r="G2892" s="94">
        <f>G2891*0.305</f>
        <v>87.446755874999994</v>
      </c>
      <c r="H2892" s="94">
        <f>H2891*0.305</f>
        <v>10.620099999999999</v>
      </c>
      <c r="I2892" s="94">
        <f>I2891*0.305</f>
        <v>0.50629999999999997</v>
      </c>
      <c r="J2892" s="94">
        <f>G2892+H2892+I2892</f>
        <v>98.573155874999983</v>
      </c>
    </row>
    <row r="2893" spans="1:10" x14ac:dyDescent="0.25">
      <c r="A2893" s="90"/>
      <c r="B2893" s="95"/>
      <c r="C2893" s="96" t="s">
        <v>159</v>
      </c>
      <c r="D2893" s="95"/>
      <c r="E2893" s="94"/>
      <c r="F2893" s="97"/>
      <c r="G2893" s="94">
        <f>SUM(G2891:G2892)</f>
        <v>374.15743087499999</v>
      </c>
      <c r="H2893" s="94">
        <f>SUM(H2891:H2892)</f>
        <v>45.440100000000001</v>
      </c>
      <c r="I2893" s="94">
        <f>SUM(I2891:I2892)</f>
        <v>2.1662999999999997</v>
      </c>
      <c r="J2893" s="94">
        <f>G2893+H2893+I2893</f>
        <v>421.76383087499994</v>
      </c>
    </row>
    <row r="2894" spans="1:10" x14ac:dyDescent="0.25">
      <c r="A2894" s="107"/>
      <c r="B2894" s="95"/>
      <c r="C2894" s="96"/>
      <c r="D2894" s="95"/>
      <c r="E2894" s="94"/>
      <c r="F2894" s="97"/>
      <c r="G2894" s="94"/>
      <c r="H2894" s="94"/>
      <c r="I2894" s="94"/>
      <c r="J2894" s="94"/>
    </row>
    <row r="2895" spans="1:10" x14ac:dyDescent="0.25">
      <c r="A2895" s="84"/>
      <c r="B2895" s="85"/>
      <c r="C2895" s="86" t="s">
        <v>1426</v>
      </c>
      <c r="D2895" s="87" t="s">
        <v>178</v>
      </c>
      <c r="E2895" s="88"/>
      <c r="F2895" s="89"/>
      <c r="G2895" s="88"/>
      <c r="H2895" s="88"/>
      <c r="I2895" s="88"/>
      <c r="J2895" s="88"/>
    </row>
    <row r="2896" spans="1:10" x14ac:dyDescent="0.25">
      <c r="A2896" s="90"/>
      <c r="B2896" s="91" t="s">
        <v>169</v>
      </c>
      <c r="C2896" s="92" t="s">
        <v>168</v>
      </c>
      <c r="D2896" s="91" t="s">
        <v>154</v>
      </c>
      <c r="E2896" s="124">
        <v>8.92</v>
      </c>
      <c r="F2896" s="97">
        <v>2</v>
      </c>
      <c r="G2896" s="94">
        <f>E2896*F2896</f>
        <v>17.84</v>
      </c>
      <c r="H2896" s="94"/>
      <c r="I2896" s="94"/>
      <c r="J2896" s="94">
        <f>G2896+H2896+I2896</f>
        <v>17.84</v>
      </c>
    </row>
    <row r="2897" spans="1:10" x14ac:dyDescent="0.25">
      <c r="A2897" s="90"/>
      <c r="B2897" s="95" t="s">
        <v>162</v>
      </c>
      <c r="C2897" s="96" t="s">
        <v>163</v>
      </c>
      <c r="D2897" s="95" t="s">
        <v>154</v>
      </c>
      <c r="E2897" s="125">
        <v>12.69</v>
      </c>
      <c r="F2897" s="97">
        <v>2</v>
      </c>
      <c r="G2897" s="94">
        <f>E2897*F2897</f>
        <v>25.38</v>
      </c>
      <c r="H2897" s="94"/>
      <c r="I2897" s="94"/>
      <c r="J2897" s="94">
        <f>G2897+H2897+I2897</f>
        <v>25.38</v>
      </c>
    </row>
    <row r="2898" spans="1:10" x14ac:dyDescent="0.25">
      <c r="A2898" s="90"/>
      <c r="B2898" s="95"/>
      <c r="C2898" s="96" t="s">
        <v>155</v>
      </c>
      <c r="D2898" s="95"/>
      <c r="E2898" s="94">
        <v>0</v>
      </c>
      <c r="F2898" s="97">
        <v>1.6535</v>
      </c>
      <c r="G2898" s="94">
        <f>SUM(G2896:G2897)*F2898</f>
        <v>71.464269999999999</v>
      </c>
      <c r="H2898" s="94"/>
      <c r="I2898" s="94"/>
      <c r="J2898" s="94">
        <v>0</v>
      </c>
    </row>
    <row r="2899" spans="1:10" x14ac:dyDescent="0.25">
      <c r="A2899" s="90"/>
      <c r="B2899" s="95"/>
      <c r="C2899" s="96" t="s">
        <v>156</v>
      </c>
      <c r="D2899" s="95"/>
      <c r="E2899" s="94">
        <v>0</v>
      </c>
      <c r="F2899" s="97">
        <v>0.68989999999999996</v>
      </c>
      <c r="G2899" s="94">
        <v>0</v>
      </c>
      <c r="H2899" s="94"/>
      <c r="I2899" s="94"/>
      <c r="J2899" s="94">
        <v>0</v>
      </c>
    </row>
    <row r="2900" spans="1:10" x14ac:dyDescent="0.25">
      <c r="A2900" s="90"/>
      <c r="B2900" s="95"/>
      <c r="C2900" s="96" t="s">
        <v>157</v>
      </c>
      <c r="D2900" s="95"/>
      <c r="E2900" s="94"/>
      <c r="F2900" s="97"/>
      <c r="G2900" s="94">
        <f>SUM(G2896:G2899)</f>
        <v>114.68427</v>
      </c>
      <c r="H2900" s="94">
        <f>SUM(H2896:H2899)</f>
        <v>0</v>
      </c>
      <c r="I2900" s="94">
        <f>SUM(I2896:I2899)</f>
        <v>0</v>
      </c>
      <c r="J2900" s="94">
        <f>G2900+H2900+I2900</f>
        <v>114.68427</v>
      </c>
    </row>
    <row r="2901" spans="1:10" x14ac:dyDescent="0.25">
      <c r="A2901" s="90"/>
      <c r="B2901" s="95"/>
      <c r="C2901" s="96" t="s">
        <v>158</v>
      </c>
      <c r="D2901" s="95"/>
      <c r="E2901" s="94"/>
      <c r="F2901" s="97"/>
      <c r="G2901" s="94">
        <f>G2900*0.305</f>
        <v>34.978702349999999</v>
      </c>
      <c r="H2901" s="94">
        <f>H2900*0.305</f>
        <v>0</v>
      </c>
      <c r="I2901" s="94">
        <f>I2900*0.305</f>
        <v>0</v>
      </c>
      <c r="J2901" s="94">
        <f>G2901+H2901+I2901</f>
        <v>34.978702349999999</v>
      </c>
    </row>
    <row r="2902" spans="1:10" x14ac:dyDescent="0.25">
      <c r="A2902" s="90"/>
      <c r="B2902" s="95"/>
      <c r="C2902" s="96" t="s">
        <v>159</v>
      </c>
      <c r="D2902" s="95"/>
      <c r="E2902" s="94"/>
      <c r="F2902" s="97"/>
      <c r="G2902" s="94">
        <f>SUM(G2900:G2901)</f>
        <v>149.66297234999999</v>
      </c>
      <c r="H2902" s="94">
        <f>SUM(H2900:H2901)</f>
        <v>0</v>
      </c>
      <c r="I2902" s="94">
        <f>SUM(I2900:I2901)</f>
        <v>0</v>
      </c>
      <c r="J2902" s="94">
        <f>G2902+H2902+I2902</f>
        <v>149.66297234999999</v>
      </c>
    </row>
    <row r="2903" spans="1:10" x14ac:dyDescent="0.25">
      <c r="A2903" s="107"/>
      <c r="B2903" s="95"/>
      <c r="C2903" s="96"/>
      <c r="D2903" s="95"/>
      <c r="E2903" s="94"/>
      <c r="F2903" s="97"/>
      <c r="G2903" s="94"/>
      <c r="H2903" s="94"/>
      <c r="I2903" s="94"/>
      <c r="J2903" s="94"/>
    </row>
    <row r="2904" spans="1:10" x14ac:dyDescent="0.25">
      <c r="A2904" s="84"/>
      <c r="B2904" s="85"/>
      <c r="C2904" s="86" t="s">
        <v>1430</v>
      </c>
      <c r="D2904" s="87" t="s">
        <v>178</v>
      </c>
      <c r="E2904" s="88"/>
      <c r="F2904" s="89"/>
      <c r="G2904" s="88"/>
      <c r="H2904" s="88"/>
      <c r="I2904" s="88"/>
      <c r="J2904" s="88"/>
    </row>
    <row r="2905" spans="1:10" ht="47.25" x14ac:dyDescent="0.25">
      <c r="A2905" s="90"/>
      <c r="B2905" s="91" t="s">
        <v>668</v>
      </c>
      <c r="C2905" s="92" t="s">
        <v>669</v>
      </c>
      <c r="D2905" s="91" t="s">
        <v>184</v>
      </c>
      <c r="E2905" s="124">
        <v>1.22</v>
      </c>
      <c r="F2905" s="155">
        <v>3.6</v>
      </c>
      <c r="G2905" s="94"/>
      <c r="H2905" s="94">
        <f>E2905*F2905</f>
        <v>4.3920000000000003</v>
      </c>
      <c r="I2905" s="94"/>
      <c r="J2905" s="94">
        <f>G2905+H2905+I2905</f>
        <v>4.3920000000000003</v>
      </c>
    </row>
    <row r="2906" spans="1:10" x14ac:dyDescent="0.25">
      <c r="A2906" s="90"/>
      <c r="B2906" s="91" t="s">
        <v>637</v>
      </c>
      <c r="C2906" s="92" t="s">
        <v>638</v>
      </c>
      <c r="D2906" s="91" t="s">
        <v>184</v>
      </c>
      <c r="E2906" s="124">
        <v>2.36</v>
      </c>
      <c r="F2906" s="155">
        <v>1.2</v>
      </c>
      <c r="G2906" s="94"/>
      <c r="H2906" s="94">
        <f>E2906*F2906</f>
        <v>2.8319999999999999</v>
      </c>
      <c r="I2906" s="94"/>
      <c r="J2906" s="94">
        <f>G2906+H2906+I2906</f>
        <v>2.8319999999999999</v>
      </c>
    </row>
    <row r="2907" spans="1:10" ht="31.5" x14ac:dyDescent="0.25">
      <c r="A2907" s="90"/>
      <c r="B2907" s="91">
        <v>39272</v>
      </c>
      <c r="C2907" s="92" t="s">
        <v>821</v>
      </c>
      <c r="D2907" s="91" t="s">
        <v>178</v>
      </c>
      <c r="E2907" s="124">
        <v>1.83</v>
      </c>
      <c r="F2907" s="154">
        <v>1</v>
      </c>
      <c r="G2907" s="94"/>
      <c r="H2907" s="94">
        <f>E2907*F2907</f>
        <v>1.83</v>
      </c>
      <c r="I2907" s="94"/>
      <c r="J2907" s="94">
        <f>G2907+H2907+I2907</f>
        <v>1.83</v>
      </c>
    </row>
    <row r="2908" spans="1:10" x14ac:dyDescent="0.25">
      <c r="A2908" s="90"/>
      <c r="B2908" s="91">
        <v>1891</v>
      </c>
      <c r="C2908" s="92" t="s">
        <v>822</v>
      </c>
      <c r="D2908" s="91" t="s">
        <v>178</v>
      </c>
      <c r="E2908" s="124">
        <v>0.85</v>
      </c>
      <c r="F2908" s="154">
        <v>1</v>
      </c>
      <c r="G2908" s="94"/>
      <c r="H2908" s="94">
        <f t="shared" ref="H2908" si="222">E2908*F2908</f>
        <v>0.85</v>
      </c>
      <c r="I2908" s="94"/>
      <c r="J2908" s="94">
        <f t="shared" ref="J2908" si="223">G2908+H2908+I2908</f>
        <v>0.85</v>
      </c>
    </row>
    <row r="2909" spans="1:10" ht="31.5" x14ac:dyDescent="0.25">
      <c r="A2909" s="90"/>
      <c r="B2909" s="91" t="s">
        <v>307</v>
      </c>
      <c r="C2909" s="92" t="s">
        <v>308</v>
      </c>
      <c r="D2909" s="91" t="s">
        <v>178</v>
      </c>
      <c r="E2909" s="124">
        <v>1.68</v>
      </c>
      <c r="F2909" s="154">
        <v>1</v>
      </c>
      <c r="G2909" s="94"/>
      <c r="H2909" s="94">
        <f>E2909*F2909</f>
        <v>1.68</v>
      </c>
      <c r="I2909" s="94"/>
      <c r="J2909" s="94">
        <f>G2909+H2909+I2909</f>
        <v>1.68</v>
      </c>
    </row>
    <row r="2910" spans="1:10" x14ac:dyDescent="0.25">
      <c r="A2910" s="90"/>
      <c r="B2910" s="91">
        <v>39175</v>
      </c>
      <c r="C2910" s="92" t="s">
        <v>823</v>
      </c>
      <c r="D2910" s="91" t="s">
        <v>178</v>
      </c>
      <c r="E2910" s="124">
        <v>0.77</v>
      </c>
      <c r="F2910" s="154">
        <v>2</v>
      </c>
      <c r="G2910" s="94"/>
      <c r="H2910" s="94">
        <f t="shared" ref="H2910:H2911" si="224">E2910*F2910</f>
        <v>1.54</v>
      </c>
      <c r="I2910" s="94"/>
      <c r="J2910" s="94">
        <f t="shared" ref="J2910:J2911" si="225">G2910+H2910+I2910</f>
        <v>1.54</v>
      </c>
    </row>
    <row r="2911" spans="1:10" ht="31.5" x14ac:dyDescent="0.25">
      <c r="A2911" s="90"/>
      <c r="B2911" s="91">
        <v>39128</v>
      </c>
      <c r="C2911" s="92" t="s">
        <v>824</v>
      </c>
      <c r="D2911" s="91" t="s">
        <v>178</v>
      </c>
      <c r="E2911" s="124">
        <v>0.98</v>
      </c>
      <c r="F2911" s="154">
        <v>2</v>
      </c>
      <c r="G2911" s="94"/>
      <c r="H2911" s="94">
        <f t="shared" si="224"/>
        <v>1.96</v>
      </c>
      <c r="I2911" s="94"/>
      <c r="J2911" s="94">
        <f t="shared" si="225"/>
        <v>1.96</v>
      </c>
    </row>
    <row r="2912" spans="1:10" x14ac:dyDescent="0.25">
      <c r="A2912" s="90"/>
      <c r="B2912" s="91" t="s">
        <v>169</v>
      </c>
      <c r="C2912" s="92" t="s">
        <v>168</v>
      </c>
      <c r="D2912" s="91" t="s">
        <v>154</v>
      </c>
      <c r="E2912" s="124">
        <v>8.92</v>
      </c>
      <c r="F2912" s="97">
        <v>2</v>
      </c>
      <c r="G2912" s="94">
        <f>E2912*F2912</f>
        <v>17.84</v>
      </c>
      <c r="H2912" s="94"/>
      <c r="I2912" s="94"/>
      <c r="J2912" s="94">
        <f>G2912+H2912+I2912</f>
        <v>17.84</v>
      </c>
    </row>
    <row r="2913" spans="1:10" x14ac:dyDescent="0.25">
      <c r="A2913" s="90"/>
      <c r="B2913" s="95" t="s">
        <v>162</v>
      </c>
      <c r="C2913" s="96" t="s">
        <v>163</v>
      </c>
      <c r="D2913" s="95" t="s">
        <v>154</v>
      </c>
      <c r="E2913" s="125">
        <v>12.69</v>
      </c>
      <c r="F2913" s="97">
        <v>2</v>
      </c>
      <c r="G2913" s="94">
        <f>E2913*F2913</f>
        <v>25.38</v>
      </c>
      <c r="H2913" s="94"/>
      <c r="I2913" s="94"/>
      <c r="J2913" s="94">
        <f>G2913+H2913+I2913</f>
        <v>25.38</v>
      </c>
    </row>
    <row r="2914" spans="1:10" x14ac:dyDescent="0.25">
      <c r="A2914" s="90"/>
      <c r="B2914" s="95"/>
      <c r="C2914" s="96" t="s">
        <v>155</v>
      </c>
      <c r="D2914" s="95"/>
      <c r="E2914" s="94">
        <v>0</v>
      </c>
      <c r="F2914" s="97">
        <v>1.6535</v>
      </c>
      <c r="G2914" s="94">
        <f>SUM(G2912:G2913)*F2914</f>
        <v>71.464269999999999</v>
      </c>
      <c r="H2914" s="94"/>
      <c r="I2914" s="94"/>
      <c r="J2914" s="94">
        <v>0</v>
      </c>
    </row>
    <row r="2915" spans="1:10" x14ac:dyDescent="0.25">
      <c r="A2915" s="90"/>
      <c r="B2915" s="95"/>
      <c r="C2915" s="96" t="s">
        <v>156</v>
      </c>
      <c r="D2915" s="95"/>
      <c r="E2915" s="94">
        <v>0</v>
      </c>
      <c r="F2915" s="97">
        <v>0.68989999999999996</v>
      </c>
      <c r="G2915" s="94">
        <v>0</v>
      </c>
      <c r="H2915" s="94"/>
      <c r="I2915" s="94"/>
      <c r="J2915" s="94">
        <v>0</v>
      </c>
    </row>
    <row r="2916" spans="1:10" x14ac:dyDescent="0.25">
      <c r="A2916" s="90"/>
      <c r="B2916" s="95"/>
      <c r="C2916" s="96" t="s">
        <v>157</v>
      </c>
      <c r="D2916" s="95"/>
      <c r="E2916" s="94"/>
      <c r="F2916" s="97"/>
      <c r="G2916" s="94">
        <f>SUM(G2905:G2915)</f>
        <v>114.68427</v>
      </c>
      <c r="H2916" s="94">
        <f>SUM(H2905:H2915)</f>
        <v>15.084</v>
      </c>
      <c r="I2916" s="94">
        <f>SUM(I2905:I2915)</f>
        <v>0</v>
      </c>
      <c r="J2916" s="94">
        <f>G2916+H2916+I2916</f>
        <v>129.76827</v>
      </c>
    </row>
    <row r="2917" spans="1:10" x14ac:dyDescent="0.25">
      <c r="A2917" s="90"/>
      <c r="B2917" s="95"/>
      <c r="C2917" s="96" t="s">
        <v>158</v>
      </c>
      <c r="D2917" s="95"/>
      <c r="E2917" s="94"/>
      <c r="F2917" s="97"/>
      <c r="G2917" s="94">
        <f>G2916*0.305</f>
        <v>34.978702349999999</v>
      </c>
      <c r="H2917" s="94">
        <f>H2916*0.305</f>
        <v>4.6006200000000002</v>
      </c>
      <c r="I2917" s="94">
        <f>I2916*0.305</f>
        <v>0</v>
      </c>
      <c r="J2917" s="94">
        <f>G2917+H2917+I2917</f>
        <v>39.579322349999998</v>
      </c>
    </row>
    <row r="2918" spans="1:10" x14ac:dyDescent="0.25">
      <c r="A2918" s="90"/>
      <c r="B2918" s="95"/>
      <c r="C2918" s="96" t="s">
        <v>159</v>
      </c>
      <c r="D2918" s="95"/>
      <c r="E2918" s="94"/>
      <c r="F2918" s="97"/>
      <c r="G2918" s="94">
        <f>SUM(G2916:G2917)</f>
        <v>149.66297234999999</v>
      </c>
      <c r="H2918" s="94">
        <f>SUM(H2916:H2917)</f>
        <v>19.684619999999999</v>
      </c>
      <c r="I2918" s="94">
        <f>SUM(I2916:I2917)</f>
        <v>0</v>
      </c>
      <c r="J2918" s="94">
        <f>G2918+H2918+I2918</f>
        <v>169.34759234999999</v>
      </c>
    </row>
    <row r="2919" spans="1:10" x14ac:dyDescent="0.25">
      <c r="A2919" s="107"/>
      <c r="B2919" s="95"/>
      <c r="C2919" s="96"/>
      <c r="D2919" s="95"/>
      <c r="E2919" s="94"/>
      <c r="F2919" s="97"/>
      <c r="G2919" s="94"/>
      <c r="H2919" s="94"/>
      <c r="I2919" s="94"/>
      <c r="J2919" s="94"/>
    </row>
    <row r="2920" spans="1:10" x14ac:dyDescent="0.25">
      <c r="A2920" s="84"/>
      <c r="B2920" s="85"/>
      <c r="C2920" s="86" t="s">
        <v>1431</v>
      </c>
      <c r="D2920" s="87" t="s">
        <v>178</v>
      </c>
      <c r="E2920" s="88"/>
      <c r="F2920" s="89"/>
      <c r="G2920" s="88"/>
      <c r="H2920" s="88"/>
      <c r="I2920" s="88"/>
      <c r="J2920" s="88"/>
    </row>
    <row r="2921" spans="1:10" x14ac:dyDescent="0.25">
      <c r="A2921" s="90"/>
      <c r="B2921" s="91" t="s">
        <v>169</v>
      </c>
      <c r="C2921" s="92" t="s">
        <v>168</v>
      </c>
      <c r="D2921" s="91" t="s">
        <v>154</v>
      </c>
      <c r="E2921" s="124">
        <v>8.92</v>
      </c>
      <c r="F2921" s="97">
        <v>2</v>
      </c>
      <c r="G2921" s="94">
        <f>E2921*F2921</f>
        <v>17.84</v>
      </c>
      <c r="H2921" s="94"/>
      <c r="I2921" s="94"/>
      <c r="J2921" s="94">
        <f>G2921+H2921+I2921</f>
        <v>17.84</v>
      </c>
    </row>
    <row r="2922" spans="1:10" x14ac:dyDescent="0.25">
      <c r="A2922" s="90"/>
      <c r="B2922" s="95" t="s">
        <v>162</v>
      </c>
      <c r="C2922" s="96" t="s">
        <v>163</v>
      </c>
      <c r="D2922" s="95" t="s">
        <v>154</v>
      </c>
      <c r="E2922" s="125">
        <v>12.69</v>
      </c>
      <c r="F2922" s="97">
        <v>2</v>
      </c>
      <c r="G2922" s="94">
        <f>E2922*F2922</f>
        <v>25.38</v>
      </c>
      <c r="H2922" s="94"/>
      <c r="I2922" s="94"/>
      <c r="J2922" s="94">
        <f>G2922+H2922+I2922</f>
        <v>25.38</v>
      </c>
    </row>
    <row r="2923" spans="1:10" x14ac:dyDescent="0.25">
      <c r="A2923" s="90"/>
      <c r="B2923" s="95"/>
      <c r="C2923" s="96" t="s">
        <v>155</v>
      </c>
      <c r="D2923" s="95"/>
      <c r="E2923" s="94">
        <v>0</v>
      </c>
      <c r="F2923" s="97">
        <v>1.6535</v>
      </c>
      <c r="G2923" s="94">
        <f>SUM(G2921:G2922)*F2923</f>
        <v>71.464269999999999</v>
      </c>
      <c r="H2923" s="94"/>
      <c r="I2923" s="94"/>
      <c r="J2923" s="94">
        <v>0</v>
      </c>
    </row>
    <row r="2924" spans="1:10" x14ac:dyDescent="0.25">
      <c r="A2924" s="90"/>
      <c r="B2924" s="95"/>
      <c r="C2924" s="96" t="s">
        <v>156</v>
      </c>
      <c r="D2924" s="95"/>
      <c r="E2924" s="94">
        <v>0</v>
      </c>
      <c r="F2924" s="97">
        <v>0.68989999999999996</v>
      </c>
      <c r="G2924" s="94">
        <v>0</v>
      </c>
      <c r="H2924" s="94"/>
      <c r="I2924" s="94"/>
      <c r="J2924" s="94">
        <v>0</v>
      </c>
    </row>
    <row r="2925" spans="1:10" x14ac:dyDescent="0.25">
      <c r="A2925" s="90"/>
      <c r="B2925" s="95"/>
      <c r="C2925" s="96" t="s">
        <v>157</v>
      </c>
      <c r="D2925" s="95"/>
      <c r="E2925" s="94"/>
      <c r="F2925" s="97"/>
      <c r="G2925" s="94">
        <f>SUM(G2921:G2924)</f>
        <v>114.68427</v>
      </c>
      <c r="H2925" s="94">
        <f>SUM(H2921:H2924)</f>
        <v>0</v>
      </c>
      <c r="I2925" s="94">
        <f>SUM(I2921:I2924)</f>
        <v>0</v>
      </c>
      <c r="J2925" s="94">
        <f>G2925+H2925+I2925</f>
        <v>114.68427</v>
      </c>
    </row>
    <row r="2926" spans="1:10" x14ac:dyDescent="0.25">
      <c r="A2926" s="90"/>
      <c r="B2926" s="95"/>
      <c r="C2926" s="96" t="s">
        <v>158</v>
      </c>
      <c r="D2926" s="95"/>
      <c r="E2926" s="94"/>
      <c r="F2926" s="97"/>
      <c r="G2926" s="94">
        <f>G2925*0.305</f>
        <v>34.978702349999999</v>
      </c>
      <c r="H2926" s="94">
        <f>H2925*0.305</f>
        <v>0</v>
      </c>
      <c r="I2926" s="94">
        <f>I2925*0.305</f>
        <v>0</v>
      </c>
      <c r="J2926" s="94">
        <f>G2926+H2926+I2926</f>
        <v>34.978702349999999</v>
      </c>
    </row>
    <row r="2927" spans="1:10" x14ac:dyDescent="0.25">
      <c r="A2927" s="90"/>
      <c r="B2927" s="95"/>
      <c r="C2927" s="96" t="s">
        <v>159</v>
      </c>
      <c r="D2927" s="95"/>
      <c r="E2927" s="94"/>
      <c r="F2927" s="97"/>
      <c r="G2927" s="94">
        <f>SUM(G2925:G2926)</f>
        <v>149.66297234999999</v>
      </c>
      <c r="H2927" s="94">
        <f>SUM(H2925:H2926)</f>
        <v>0</v>
      </c>
      <c r="I2927" s="94">
        <f>SUM(I2925:I2926)</f>
        <v>0</v>
      </c>
      <c r="J2927" s="94">
        <f>G2927+H2927+I2927</f>
        <v>149.66297234999999</v>
      </c>
    </row>
    <row r="2928" spans="1:10" x14ac:dyDescent="0.25">
      <c r="A2928" s="107"/>
      <c r="B2928" s="95"/>
      <c r="C2928" s="96"/>
      <c r="D2928" s="95"/>
      <c r="E2928" s="94"/>
      <c r="F2928" s="97"/>
      <c r="G2928" s="94"/>
      <c r="H2928" s="94"/>
      <c r="I2928" s="94"/>
      <c r="J2928" s="94"/>
    </row>
    <row r="2929" spans="1:10" x14ac:dyDescent="0.25">
      <c r="A2929" s="84"/>
      <c r="B2929" s="85"/>
      <c r="C2929" s="86" t="s">
        <v>1432</v>
      </c>
      <c r="D2929" s="87" t="s">
        <v>178</v>
      </c>
      <c r="E2929" s="88"/>
      <c r="F2929" s="89"/>
      <c r="G2929" s="88"/>
      <c r="H2929" s="88"/>
      <c r="I2929" s="88"/>
      <c r="J2929" s="88"/>
    </row>
    <row r="2930" spans="1:10" x14ac:dyDescent="0.25">
      <c r="A2930" s="90"/>
      <c r="B2930" s="91" t="s">
        <v>169</v>
      </c>
      <c r="C2930" s="92" t="s">
        <v>168</v>
      </c>
      <c r="D2930" s="91" t="s">
        <v>154</v>
      </c>
      <c r="E2930" s="124">
        <v>8.92</v>
      </c>
      <c r="F2930" s="97">
        <v>2</v>
      </c>
      <c r="G2930" s="94">
        <f>E2930*F2930</f>
        <v>17.84</v>
      </c>
      <c r="H2930" s="94"/>
      <c r="I2930" s="94"/>
      <c r="J2930" s="94">
        <f>G2930+H2930+I2930</f>
        <v>17.84</v>
      </c>
    </row>
    <row r="2931" spans="1:10" x14ac:dyDescent="0.25">
      <c r="A2931" s="90"/>
      <c r="B2931" s="95" t="s">
        <v>162</v>
      </c>
      <c r="C2931" s="96" t="s">
        <v>163</v>
      </c>
      <c r="D2931" s="95" t="s">
        <v>154</v>
      </c>
      <c r="E2931" s="125">
        <v>12.69</v>
      </c>
      <c r="F2931" s="97">
        <v>2</v>
      </c>
      <c r="G2931" s="94">
        <f>E2931*F2931</f>
        <v>25.38</v>
      </c>
      <c r="H2931" s="94"/>
      <c r="I2931" s="94"/>
      <c r="J2931" s="94">
        <f>G2931+H2931+I2931</f>
        <v>25.38</v>
      </c>
    </row>
    <row r="2932" spans="1:10" x14ac:dyDescent="0.25">
      <c r="A2932" s="90"/>
      <c r="B2932" s="95"/>
      <c r="C2932" s="96" t="s">
        <v>155</v>
      </c>
      <c r="D2932" s="95"/>
      <c r="E2932" s="94">
        <v>0</v>
      </c>
      <c r="F2932" s="97">
        <v>1.6535</v>
      </c>
      <c r="G2932" s="94">
        <f>SUM(G2930:G2931)*F2932</f>
        <v>71.464269999999999</v>
      </c>
      <c r="H2932" s="94"/>
      <c r="I2932" s="94"/>
      <c r="J2932" s="94">
        <v>0</v>
      </c>
    </row>
    <row r="2933" spans="1:10" x14ac:dyDescent="0.25">
      <c r="A2933" s="90"/>
      <c r="B2933" s="95"/>
      <c r="C2933" s="96" t="s">
        <v>156</v>
      </c>
      <c r="D2933" s="95"/>
      <c r="E2933" s="94">
        <v>0</v>
      </c>
      <c r="F2933" s="97">
        <v>0.68989999999999996</v>
      </c>
      <c r="G2933" s="94">
        <v>0</v>
      </c>
      <c r="H2933" s="94"/>
      <c r="I2933" s="94"/>
      <c r="J2933" s="94">
        <v>0</v>
      </c>
    </row>
    <row r="2934" spans="1:10" x14ac:dyDescent="0.25">
      <c r="A2934" s="90"/>
      <c r="B2934" s="95"/>
      <c r="C2934" s="96" t="s">
        <v>157</v>
      </c>
      <c r="D2934" s="95"/>
      <c r="E2934" s="94"/>
      <c r="F2934" s="97"/>
      <c r="G2934" s="94">
        <f>SUM(G2930:G2933)</f>
        <v>114.68427</v>
      </c>
      <c r="H2934" s="94">
        <f>SUM(H2930:H2933)</f>
        <v>0</v>
      </c>
      <c r="I2934" s="94">
        <f>SUM(I2930:I2933)</f>
        <v>0</v>
      </c>
      <c r="J2934" s="94">
        <f>G2934+H2934+I2934</f>
        <v>114.68427</v>
      </c>
    </row>
    <row r="2935" spans="1:10" x14ac:dyDescent="0.25">
      <c r="A2935" s="90"/>
      <c r="B2935" s="95"/>
      <c r="C2935" s="96" t="s">
        <v>158</v>
      </c>
      <c r="D2935" s="95"/>
      <c r="E2935" s="94"/>
      <c r="F2935" s="97"/>
      <c r="G2935" s="94">
        <f>G2934*0.305</f>
        <v>34.978702349999999</v>
      </c>
      <c r="H2935" s="94">
        <f>H2934*0.305</f>
        <v>0</v>
      </c>
      <c r="I2935" s="94">
        <f>I2934*0.305</f>
        <v>0</v>
      </c>
      <c r="J2935" s="94">
        <f>G2935+H2935+I2935</f>
        <v>34.978702349999999</v>
      </c>
    </row>
    <row r="2936" spans="1:10" x14ac:dyDescent="0.25">
      <c r="A2936" s="90"/>
      <c r="B2936" s="95"/>
      <c r="C2936" s="96" t="s">
        <v>159</v>
      </c>
      <c r="D2936" s="95"/>
      <c r="E2936" s="94"/>
      <c r="F2936" s="97"/>
      <c r="G2936" s="94">
        <f>SUM(G2934:G2935)</f>
        <v>149.66297234999999</v>
      </c>
      <c r="H2936" s="94">
        <f>SUM(H2934:H2935)</f>
        <v>0</v>
      </c>
      <c r="I2936" s="94">
        <f>SUM(I2934:I2935)</f>
        <v>0</v>
      </c>
      <c r="J2936" s="94">
        <f>G2936+H2936+I2936</f>
        <v>149.66297234999999</v>
      </c>
    </row>
    <row r="2937" spans="1:10" x14ac:dyDescent="0.25">
      <c r="A2937" s="107"/>
      <c r="B2937" s="95"/>
      <c r="C2937" s="96"/>
      <c r="D2937" s="95"/>
      <c r="E2937" s="94"/>
      <c r="F2937" s="97"/>
      <c r="G2937" s="94"/>
      <c r="H2937" s="94"/>
      <c r="I2937" s="94"/>
      <c r="J2937" s="94"/>
    </row>
    <row r="2938" spans="1:10" x14ac:dyDescent="0.25">
      <c r="A2938" s="84"/>
      <c r="B2938" s="85"/>
      <c r="C2938" s="86" t="s">
        <v>1433</v>
      </c>
      <c r="D2938" s="87" t="s">
        <v>178</v>
      </c>
      <c r="E2938" s="88"/>
      <c r="F2938" s="89"/>
      <c r="G2938" s="88"/>
      <c r="H2938" s="88"/>
      <c r="I2938" s="88"/>
      <c r="J2938" s="88"/>
    </row>
    <row r="2939" spans="1:10" x14ac:dyDescent="0.25">
      <c r="A2939" s="90"/>
      <c r="B2939" s="91" t="s">
        <v>169</v>
      </c>
      <c r="C2939" s="92" t="s">
        <v>168</v>
      </c>
      <c r="D2939" s="91" t="s">
        <v>154</v>
      </c>
      <c r="E2939" s="124">
        <v>8.92</v>
      </c>
      <c r="F2939" s="97">
        <v>2</v>
      </c>
      <c r="G2939" s="94">
        <f>E2939*F2939</f>
        <v>17.84</v>
      </c>
      <c r="H2939" s="94"/>
      <c r="I2939" s="94"/>
      <c r="J2939" s="94">
        <f>G2939+H2939+I2939</f>
        <v>17.84</v>
      </c>
    </row>
    <row r="2940" spans="1:10" x14ac:dyDescent="0.25">
      <c r="A2940" s="90"/>
      <c r="B2940" s="95" t="s">
        <v>162</v>
      </c>
      <c r="C2940" s="96" t="s">
        <v>163</v>
      </c>
      <c r="D2940" s="95" t="s">
        <v>154</v>
      </c>
      <c r="E2940" s="125">
        <v>12.69</v>
      </c>
      <c r="F2940" s="97">
        <v>2</v>
      </c>
      <c r="G2940" s="94">
        <f>E2940*F2940</f>
        <v>25.38</v>
      </c>
      <c r="H2940" s="94"/>
      <c r="I2940" s="94"/>
      <c r="J2940" s="94">
        <f>G2940+H2940+I2940</f>
        <v>25.38</v>
      </c>
    </row>
    <row r="2941" spans="1:10" x14ac:dyDescent="0.25">
      <c r="A2941" s="90"/>
      <c r="B2941" s="95"/>
      <c r="C2941" s="96" t="s">
        <v>155</v>
      </c>
      <c r="D2941" s="95"/>
      <c r="E2941" s="94">
        <v>0</v>
      </c>
      <c r="F2941" s="97">
        <v>1.6535</v>
      </c>
      <c r="G2941" s="94">
        <f>SUM(G2939:G2940)*F2941</f>
        <v>71.464269999999999</v>
      </c>
      <c r="H2941" s="94"/>
      <c r="I2941" s="94"/>
      <c r="J2941" s="94">
        <v>0</v>
      </c>
    </row>
    <row r="2942" spans="1:10" x14ac:dyDescent="0.25">
      <c r="A2942" s="90"/>
      <c r="B2942" s="95"/>
      <c r="C2942" s="96" t="s">
        <v>156</v>
      </c>
      <c r="D2942" s="95"/>
      <c r="E2942" s="94">
        <v>0</v>
      </c>
      <c r="F2942" s="97">
        <v>0.68989999999999996</v>
      </c>
      <c r="G2942" s="94">
        <v>0</v>
      </c>
      <c r="H2942" s="94"/>
      <c r="I2942" s="94"/>
      <c r="J2942" s="94">
        <v>0</v>
      </c>
    </row>
    <row r="2943" spans="1:10" x14ac:dyDescent="0.25">
      <c r="A2943" s="90"/>
      <c r="B2943" s="95"/>
      <c r="C2943" s="96" t="s">
        <v>157</v>
      </c>
      <c r="D2943" s="95"/>
      <c r="E2943" s="94"/>
      <c r="F2943" s="97"/>
      <c r="G2943" s="94">
        <f>SUM(G2939:G2942)</f>
        <v>114.68427</v>
      </c>
      <c r="H2943" s="94">
        <f>SUM(H2939:H2942)</f>
        <v>0</v>
      </c>
      <c r="I2943" s="94">
        <f>SUM(I2939:I2942)</f>
        <v>0</v>
      </c>
      <c r="J2943" s="94">
        <f>G2943+H2943+I2943</f>
        <v>114.68427</v>
      </c>
    </row>
    <row r="2944" spans="1:10" x14ac:dyDescent="0.25">
      <c r="A2944" s="90"/>
      <c r="B2944" s="95"/>
      <c r="C2944" s="96" t="s">
        <v>158</v>
      </c>
      <c r="D2944" s="95"/>
      <c r="E2944" s="94"/>
      <c r="F2944" s="97"/>
      <c r="G2944" s="94">
        <f>G2943*0.305</f>
        <v>34.978702349999999</v>
      </c>
      <c r="H2944" s="94">
        <f>H2943*0.305</f>
        <v>0</v>
      </c>
      <c r="I2944" s="94">
        <f>I2943*0.305</f>
        <v>0</v>
      </c>
      <c r="J2944" s="94">
        <f>G2944+H2944+I2944</f>
        <v>34.978702349999999</v>
      </c>
    </row>
    <row r="2945" spans="1:10" x14ac:dyDescent="0.25">
      <c r="A2945" s="90"/>
      <c r="B2945" s="95"/>
      <c r="C2945" s="96" t="s">
        <v>159</v>
      </c>
      <c r="D2945" s="95"/>
      <c r="E2945" s="94"/>
      <c r="F2945" s="97"/>
      <c r="G2945" s="94">
        <f>SUM(G2943:G2944)</f>
        <v>149.66297234999999</v>
      </c>
      <c r="H2945" s="94">
        <f>SUM(H2943:H2944)</f>
        <v>0</v>
      </c>
      <c r="I2945" s="94">
        <f>SUM(I2943:I2944)</f>
        <v>0</v>
      </c>
      <c r="J2945" s="94">
        <f>G2945+H2945+I2945</f>
        <v>149.66297234999999</v>
      </c>
    </row>
    <row r="2946" spans="1:10" x14ac:dyDescent="0.25">
      <c r="A2946" s="107"/>
      <c r="B2946" s="95"/>
      <c r="C2946" s="96"/>
      <c r="D2946" s="95"/>
      <c r="E2946" s="94"/>
      <c r="F2946" s="97"/>
      <c r="G2946" s="94"/>
      <c r="H2946" s="94"/>
      <c r="I2946" s="94"/>
      <c r="J2946" s="94"/>
    </row>
    <row r="2947" spans="1:10" x14ac:dyDescent="0.25">
      <c r="A2947" s="84"/>
      <c r="B2947" s="85"/>
      <c r="C2947" s="86" t="s">
        <v>1434</v>
      </c>
      <c r="D2947" s="87" t="s">
        <v>178</v>
      </c>
      <c r="E2947" s="88"/>
      <c r="F2947" s="89"/>
      <c r="G2947" s="88"/>
      <c r="H2947" s="88"/>
      <c r="I2947" s="88"/>
      <c r="J2947" s="88"/>
    </row>
    <row r="2948" spans="1:10" x14ac:dyDescent="0.25">
      <c r="A2948" s="90"/>
      <c r="B2948" s="91" t="s">
        <v>169</v>
      </c>
      <c r="C2948" s="92" t="s">
        <v>168</v>
      </c>
      <c r="D2948" s="91" t="s">
        <v>154</v>
      </c>
      <c r="E2948" s="124">
        <v>8.92</v>
      </c>
      <c r="F2948" s="97">
        <v>2</v>
      </c>
      <c r="G2948" s="94">
        <f>E2948*F2948</f>
        <v>17.84</v>
      </c>
      <c r="H2948" s="94"/>
      <c r="I2948" s="94"/>
      <c r="J2948" s="94">
        <f>G2948+H2948+I2948</f>
        <v>17.84</v>
      </c>
    </row>
    <row r="2949" spans="1:10" x14ac:dyDescent="0.25">
      <c r="A2949" s="90"/>
      <c r="B2949" s="95" t="s">
        <v>162</v>
      </c>
      <c r="C2949" s="96" t="s">
        <v>163</v>
      </c>
      <c r="D2949" s="95" t="s">
        <v>154</v>
      </c>
      <c r="E2949" s="125">
        <v>12.69</v>
      </c>
      <c r="F2949" s="97">
        <v>2</v>
      </c>
      <c r="G2949" s="94">
        <f>E2949*F2949</f>
        <v>25.38</v>
      </c>
      <c r="H2949" s="94"/>
      <c r="I2949" s="94"/>
      <c r="J2949" s="94">
        <f>G2949+H2949+I2949</f>
        <v>25.38</v>
      </c>
    </row>
    <row r="2950" spans="1:10" x14ac:dyDescent="0.25">
      <c r="A2950" s="90"/>
      <c r="B2950" s="95"/>
      <c r="C2950" s="96" t="s">
        <v>155</v>
      </c>
      <c r="D2950" s="95"/>
      <c r="E2950" s="94">
        <v>0</v>
      </c>
      <c r="F2950" s="97">
        <v>1.6535</v>
      </c>
      <c r="G2950" s="94">
        <f>SUM(G2948:G2949)*F2950</f>
        <v>71.464269999999999</v>
      </c>
      <c r="H2950" s="94"/>
      <c r="I2950" s="94"/>
      <c r="J2950" s="94">
        <v>0</v>
      </c>
    </row>
    <row r="2951" spans="1:10" x14ac:dyDescent="0.25">
      <c r="A2951" s="90"/>
      <c r="B2951" s="95"/>
      <c r="C2951" s="96" t="s">
        <v>156</v>
      </c>
      <c r="D2951" s="95"/>
      <c r="E2951" s="94">
        <v>0</v>
      </c>
      <c r="F2951" s="97">
        <v>0.68989999999999996</v>
      </c>
      <c r="G2951" s="94">
        <v>0</v>
      </c>
      <c r="H2951" s="94"/>
      <c r="I2951" s="94"/>
      <c r="J2951" s="94">
        <v>0</v>
      </c>
    </row>
    <row r="2952" spans="1:10" x14ac:dyDescent="0.25">
      <c r="A2952" s="90"/>
      <c r="B2952" s="95"/>
      <c r="C2952" s="96" t="s">
        <v>157</v>
      </c>
      <c r="D2952" s="95"/>
      <c r="E2952" s="94"/>
      <c r="F2952" s="97"/>
      <c r="G2952" s="94">
        <f>SUM(G2948:G2951)</f>
        <v>114.68427</v>
      </c>
      <c r="H2952" s="94">
        <f>SUM(H2948:H2951)</f>
        <v>0</v>
      </c>
      <c r="I2952" s="94">
        <f>SUM(I2948:I2951)</f>
        <v>0</v>
      </c>
      <c r="J2952" s="94">
        <f>G2952+H2952+I2952</f>
        <v>114.68427</v>
      </c>
    </row>
    <row r="2953" spans="1:10" x14ac:dyDescent="0.25">
      <c r="A2953" s="90"/>
      <c r="B2953" s="95"/>
      <c r="C2953" s="96" t="s">
        <v>158</v>
      </c>
      <c r="D2953" s="95"/>
      <c r="E2953" s="94"/>
      <c r="F2953" s="97"/>
      <c r="G2953" s="94">
        <f>G2952*0.305</f>
        <v>34.978702349999999</v>
      </c>
      <c r="H2953" s="94">
        <f>H2952*0.305</f>
        <v>0</v>
      </c>
      <c r="I2953" s="94">
        <f>I2952*0.305</f>
        <v>0</v>
      </c>
      <c r="J2953" s="94">
        <f>G2953+H2953+I2953</f>
        <v>34.978702349999999</v>
      </c>
    </row>
    <row r="2954" spans="1:10" x14ac:dyDescent="0.25">
      <c r="A2954" s="90"/>
      <c r="B2954" s="95"/>
      <c r="C2954" s="96" t="s">
        <v>159</v>
      </c>
      <c r="D2954" s="95"/>
      <c r="E2954" s="94"/>
      <c r="F2954" s="97"/>
      <c r="G2954" s="94">
        <f>SUM(G2952:G2953)</f>
        <v>149.66297234999999</v>
      </c>
      <c r="H2954" s="94">
        <f>SUM(H2952:H2953)</f>
        <v>0</v>
      </c>
      <c r="I2954" s="94">
        <f>SUM(I2952:I2953)</f>
        <v>0</v>
      </c>
      <c r="J2954" s="94">
        <f>G2954+H2954+I2954</f>
        <v>149.66297234999999</v>
      </c>
    </row>
    <row r="2955" spans="1:10" x14ac:dyDescent="0.25">
      <c r="A2955" s="107"/>
      <c r="B2955" s="95"/>
      <c r="C2955" s="96"/>
      <c r="D2955" s="95"/>
      <c r="E2955" s="94"/>
      <c r="F2955" s="97"/>
      <c r="G2955" s="94"/>
      <c r="H2955" s="94"/>
      <c r="I2955" s="94"/>
      <c r="J2955" s="94"/>
    </row>
    <row r="2956" spans="1:10" x14ac:dyDescent="0.25">
      <c r="A2956" s="84"/>
      <c r="B2956" s="85"/>
      <c r="C2956" s="86" t="s">
        <v>1435</v>
      </c>
      <c r="D2956" s="87" t="s">
        <v>178</v>
      </c>
      <c r="E2956" s="88"/>
      <c r="F2956" s="89"/>
      <c r="G2956" s="88"/>
      <c r="H2956" s="88"/>
      <c r="I2956" s="88"/>
      <c r="J2956" s="88"/>
    </row>
    <row r="2957" spans="1:10" x14ac:dyDescent="0.25">
      <c r="A2957" s="90"/>
      <c r="B2957" s="91">
        <v>39601</v>
      </c>
      <c r="C2957" s="92" t="s">
        <v>1342</v>
      </c>
      <c r="D2957" s="91" t="s">
        <v>178</v>
      </c>
      <c r="E2957" s="124">
        <v>18.38</v>
      </c>
      <c r="F2957" s="154">
        <v>1</v>
      </c>
      <c r="G2957" s="94"/>
      <c r="H2957" s="94">
        <f t="shared" ref="H2957" si="226">E2957*F2957</f>
        <v>18.38</v>
      </c>
      <c r="I2957" s="94"/>
      <c r="J2957" s="94">
        <f t="shared" ref="J2957" si="227">G2957+H2957+I2957</f>
        <v>18.38</v>
      </c>
    </row>
    <row r="2958" spans="1:10" x14ac:dyDescent="0.25">
      <c r="A2958" s="90"/>
      <c r="B2958" s="91" t="s">
        <v>169</v>
      </c>
      <c r="C2958" s="92" t="s">
        <v>168</v>
      </c>
      <c r="D2958" s="91" t="s">
        <v>154</v>
      </c>
      <c r="E2958" s="124">
        <v>8.92</v>
      </c>
      <c r="F2958" s="97">
        <v>0.03</v>
      </c>
      <c r="G2958" s="94">
        <f>E2958*F2958</f>
        <v>0.2676</v>
      </c>
      <c r="H2958" s="94"/>
      <c r="I2958" s="94"/>
      <c r="J2958" s="94">
        <f>G2958+H2958+I2958</f>
        <v>0.2676</v>
      </c>
    </row>
    <row r="2959" spans="1:10" x14ac:dyDescent="0.25">
      <c r="A2959" s="90"/>
      <c r="B2959" s="95" t="s">
        <v>162</v>
      </c>
      <c r="C2959" s="96" t="s">
        <v>163</v>
      </c>
      <c r="D2959" s="95" t="s">
        <v>154</v>
      </c>
      <c r="E2959" s="125">
        <v>12.69</v>
      </c>
      <c r="F2959" s="97">
        <v>0.05</v>
      </c>
      <c r="G2959" s="94">
        <f>E2959*F2959</f>
        <v>0.63450000000000006</v>
      </c>
      <c r="H2959" s="94"/>
      <c r="I2959" s="94"/>
      <c r="J2959" s="94">
        <f>G2959+H2959+I2959</f>
        <v>0.63450000000000006</v>
      </c>
    </row>
    <row r="2960" spans="1:10" x14ac:dyDescent="0.25">
      <c r="A2960" s="90"/>
      <c r="B2960" s="95"/>
      <c r="C2960" s="96" t="s">
        <v>155</v>
      </c>
      <c r="D2960" s="95"/>
      <c r="E2960" s="94">
        <v>0</v>
      </c>
      <c r="F2960" s="97">
        <v>1.6535</v>
      </c>
      <c r="G2960" s="94">
        <f>SUM(G2958:G2959)*F2960</f>
        <v>1.4916223500000001</v>
      </c>
      <c r="H2960" s="94"/>
      <c r="I2960" s="94"/>
      <c r="J2960" s="94">
        <v>0</v>
      </c>
    </row>
    <row r="2961" spans="1:10" x14ac:dyDescent="0.25">
      <c r="A2961" s="90"/>
      <c r="B2961" s="95"/>
      <c r="C2961" s="96" t="s">
        <v>156</v>
      </c>
      <c r="D2961" s="95"/>
      <c r="E2961" s="94">
        <v>0</v>
      </c>
      <c r="F2961" s="97">
        <v>0.68989999999999996</v>
      </c>
      <c r="G2961" s="94">
        <v>0</v>
      </c>
      <c r="H2961" s="94"/>
      <c r="I2961" s="94"/>
      <c r="J2961" s="94">
        <v>0</v>
      </c>
    </row>
    <row r="2962" spans="1:10" x14ac:dyDescent="0.25">
      <c r="A2962" s="90"/>
      <c r="B2962" s="95"/>
      <c r="C2962" s="96" t="s">
        <v>157</v>
      </c>
      <c r="D2962" s="95"/>
      <c r="E2962" s="94"/>
      <c r="F2962" s="97"/>
      <c r="G2962" s="94">
        <f>SUM(G2957:G2961)</f>
        <v>2.39372235</v>
      </c>
      <c r="H2962" s="94">
        <f>SUM(H2957:H2961)</f>
        <v>18.38</v>
      </c>
      <c r="I2962" s="94">
        <f>SUM(I2957:I2961)</f>
        <v>0</v>
      </c>
      <c r="J2962" s="94">
        <f>G2962+H2962+I2962</f>
        <v>20.77372235</v>
      </c>
    </row>
    <row r="2963" spans="1:10" x14ac:dyDescent="0.25">
      <c r="A2963" s="90"/>
      <c r="B2963" s="95"/>
      <c r="C2963" s="96" t="s">
        <v>158</v>
      </c>
      <c r="D2963" s="95"/>
      <c r="E2963" s="94"/>
      <c r="F2963" s="97"/>
      <c r="G2963" s="94">
        <f>G2962*0.305</f>
        <v>0.73008531674999999</v>
      </c>
      <c r="H2963" s="94">
        <f>H2962*0.305</f>
        <v>5.6058999999999992</v>
      </c>
      <c r="I2963" s="94">
        <f>I2962*0.305</f>
        <v>0</v>
      </c>
      <c r="J2963" s="94">
        <f>G2963+H2963+I2963</f>
        <v>6.3359853167499995</v>
      </c>
    </row>
    <row r="2964" spans="1:10" x14ac:dyDescent="0.25">
      <c r="A2964" s="90"/>
      <c r="B2964" s="95"/>
      <c r="C2964" s="96" t="s">
        <v>159</v>
      </c>
      <c r="D2964" s="95"/>
      <c r="E2964" s="94"/>
      <c r="F2964" s="97"/>
      <c r="G2964" s="94">
        <f>SUM(G2962:G2963)</f>
        <v>3.1238076667499999</v>
      </c>
      <c r="H2964" s="94">
        <f>SUM(H2962:H2963)</f>
        <v>23.985899999999997</v>
      </c>
      <c r="I2964" s="94">
        <f>SUM(I2962:I2963)</f>
        <v>0</v>
      </c>
      <c r="J2964" s="94">
        <f>G2964+H2964+I2964</f>
        <v>27.109707666749998</v>
      </c>
    </row>
    <row r="2965" spans="1:10" x14ac:dyDescent="0.25">
      <c r="A2965" s="107"/>
      <c r="B2965" s="95"/>
      <c r="C2965" s="96"/>
      <c r="D2965" s="95"/>
      <c r="E2965" s="94"/>
      <c r="F2965" s="97"/>
      <c r="G2965" s="94"/>
      <c r="H2965" s="94"/>
      <c r="I2965" s="94"/>
      <c r="J2965" s="94"/>
    </row>
    <row r="2966" spans="1:10" x14ac:dyDescent="0.25">
      <c r="A2966" s="84"/>
      <c r="B2966" s="85"/>
      <c r="C2966" s="86" t="s">
        <v>1436</v>
      </c>
      <c r="D2966" s="87" t="s">
        <v>178</v>
      </c>
      <c r="E2966" s="88"/>
      <c r="F2966" s="89"/>
      <c r="G2966" s="88"/>
      <c r="H2966" s="88"/>
      <c r="I2966" s="88"/>
      <c r="J2966" s="88"/>
    </row>
    <row r="2967" spans="1:10" x14ac:dyDescent="0.25">
      <c r="A2967" s="90"/>
      <c r="B2967" s="91">
        <v>39603</v>
      </c>
      <c r="C2967" s="92" t="s">
        <v>1437</v>
      </c>
      <c r="D2967" s="91" t="s">
        <v>178</v>
      </c>
      <c r="E2967" s="124">
        <v>2.0699999999999998</v>
      </c>
      <c r="F2967" s="154">
        <v>1</v>
      </c>
      <c r="G2967" s="94"/>
      <c r="H2967" s="94">
        <f t="shared" ref="H2967" si="228">E2967*F2967</f>
        <v>2.0699999999999998</v>
      </c>
      <c r="I2967" s="94"/>
      <c r="J2967" s="94">
        <f t="shared" ref="J2967" si="229">G2967+H2967+I2967</f>
        <v>2.0699999999999998</v>
      </c>
    </row>
    <row r="2968" spans="1:10" x14ac:dyDescent="0.25">
      <c r="A2968" s="90"/>
      <c r="B2968" s="91" t="s">
        <v>169</v>
      </c>
      <c r="C2968" s="92" t="s">
        <v>168</v>
      </c>
      <c r="D2968" s="91" t="s">
        <v>154</v>
      </c>
      <c r="E2968" s="124">
        <v>8.92</v>
      </c>
      <c r="F2968" s="97">
        <v>0.03</v>
      </c>
      <c r="G2968" s="94">
        <f>E2968*F2968</f>
        <v>0.2676</v>
      </c>
      <c r="H2968" s="94"/>
      <c r="I2968" s="94"/>
      <c r="J2968" s="94">
        <f>G2968+H2968+I2968</f>
        <v>0.2676</v>
      </c>
    </row>
    <row r="2969" spans="1:10" x14ac:dyDescent="0.25">
      <c r="A2969" s="90"/>
      <c r="B2969" s="95" t="s">
        <v>162</v>
      </c>
      <c r="C2969" s="96" t="s">
        <v>163</v>
      </c>
      <c r="D2969" s="95" t="s">
        <v>154</v>
      </c>
      <c r="E2969" s="125">
        <v>12.69</v>
      </c>
      <c r="F2969" s="97">
        <v>0.05</v>
      </c>
      <c r="G2969" s="94">
        <f>E2969*F2969</f>
        <v>0.63450000000000006</v>
      </c>
      <c r="H2969" s="94"/>
      <c r="I2969" s="94"/>
      <c r="J2969" s="94">
        <f>G2969+H2969+I2969</f>
        <v>0.63450000000000006</v>
      </c>
    </row>
    <row r="2970" spans="1:10" x14ac:dyDescent="0.25">
      <c r="A2970" s="90"/>
      <c r="B2970" s="95"/>
      <c r="C2970" s="96" t="s">
        <v>155</v>
      </c>
      <c r="D2970" s="95"/>
      <c r="E2970" s="94">
        <v>0</v>
      </c>
      <c r="F2970" s="97">
        <v>1.6535</v>
      </c>
      <c r="G2970" s="94">
        <f>SUM(G2968:G2969)*F2970</f>
        <v>1.4916223500000001</v>
      </c>
      <c r="H2970" s="94"/>
      <c r="I2970" s="94"/>
      <c r="J2970" s="94">
        <v>0</v>
      </c>
    </row>
    <row r="2971" spans="1:10" x14ac:dyDescent="0.25">
      <c r="A2971" s="90"/>
      <c r="B2971" s="95"/>
      <c r="C2971" s="96" t="s">
        <v>156</v>
      </c>
      <c r="D2971" s="95"/>
      <c r="E2971" s="94">
        <v>0</v>
      </c>
      <c r="F2971" s="97">
        <v>0.68989999999999996</v>
      </c>
      <c r="G2971" s="94">
        <v>0</v>
      </c>
      <c r="H2971" s="94"/>
      <c r="I2971" s="94"/>
      <c r="J2971" s="94">
        <v>0</v>
      </c>
    </row>
    <row r="2972" spans="1:10" x14ac:dyDescent="0.25">
      <c r="A2972" s="90"/>
      <c r="B2972" s="95"/>
      <c r="C2972" s="96" t="s">
        <v>157</v>
      </c>
      <c r="D2972" s="95"/>
      <c r="E2972" s="94"/>
      <c r="F2972" s="97"/>
      <c r="G2972" s="94">
        <f>SUM(G2967:G2971)</f>
        <v>2.39372235</v>
      </c>
      <c r="H2972" s="94">
        <f>SUM(H2967:H2971)</f>
        <v>2.0699999999999998</v>
      </c>
      <c r="I2972" s="94">
        <f>SUM(I2967:I2971)</f>
        <v>0</v>
      </c>
      <c r="J2972" s="94">
        <f>G2972+H2972+I2972</f>
        <v>4.4637223499999994</v>
      </c>
    </row>
    <row r="2973" spans="1:10" x14ac:dyDescent="0.25">
      <c r="A2973" s="90"/>
      <c r="B2973" s="95"/>
      <c r="C2973" s="96" t="s">
        <v>158</v>
      </c>
      <c r="D2973" s="95"/>
      <c r="E2973" s="94"/>
      <c r="F2973" s="97"/>
      <c r="G2973" s="94">
        <f>G2972*0.305</f>
        <v>0.73008531674999999</v>
      </c>
      <c r="H2973" s="94">
        <f>H2972*0.305</f>
        <v>0.63134999999999997</v>
      </c>
      <c r="I2973" s="94">
        <f>I2972*0.305</f>
        <v>0</v>
      </c>
      <c r="J2973" s="94">
        <f>G2973+H2973+I2973</f>
        <v>1.36143531675</v>
      </c>
    </row>
    <row r="2974" spans="1:10" x14ac:dyDescent="0.25">
      <c r="A2974" s="90"/>
      <c r="B2974" s="95"/>
      <c r="C2974" s="96" t="s">
        <v>159</v>
      </c>
      <c r="D2974" s="95"/>
      <c r="E2974" s="94"/>
      <c r="F2974" s="97"/>
      <c r="G2974" s="94">
        <f>SUM(G2972:G2973)</f>
        <v>3.1238076667499999</v>
      </c>
      <c r="H2974" s="94">
        <f>SUM(H2972:H2973)</f>
        <v>2.7013499999999997</v>
      </c>
      <c r="I2974" s="94">
        <f>SUM(I2972:I2973)</f>
        <v>0</v>
      </c>
      <c r="J2974" s="94">
        <f>G2974+H2974+I2974</f>
        <v>5.82515766675</v>
      </c>
    </row>
    <row r="2975" spans="1:10" x14ac:dyDescent="0.25">
      <c r="A2975" s="107"/>
      <c r="B2975" s="95"/>
      <c r="C2975" s="96"/>
      <c r="D2975" s="95"/>
      <c r="E2975" s="94"/>
      <c r="F2975" s="97"/>
      <c r="G2975" s="94"/>
      <c r="H2975" s="94"/>
      <c r="I2975" s="94"/>
      <c r="J2975" s="94"/>
    </row>
    <row r="2976" spans="1:10" x14ac:dyDescent="0.25">
      <c r="A2976" s="84"/>
      <c r="B2976" s="85"/>
      <c r="C2976" s="86" t="s">
        <v>1441</v>
      </c>
      <c r="D2976" s="87" t="s">
        <v>178</v>
      </c>
      <c r="E2976" s="88"/>
      <c r="F2976" s="89"/>
      <c r="G2976" s="88"/>
      <c r="H2976" s="88"/>
      <c r="I2976" s="88"/>
      <c r="J2976" s="88"/>
    </row>
    <row r="2977" spans="1:10" ht="31.5" x14ac:dyDescent="0.25">
      <c r="A2977" s="90"/>
      <c r="B2977" s="91">
        <v>1574</v>
      </c>
      <c r="C2977" s="92" t="s">
        <v>407</v>
      </c>
      <c r="D2977" s="91" t="s">
        <v>178</v>
      </c>
      <c r="E2977" s="124">
        <v>1.02</v>
      </c>
      <c r="F2977" s="154">
        <v>10</v>
      </c>
      <c r="G2977" s="94"/>
      <c r="H2977" s="94">
        <f t="shared" ref="H2977" si="230">E2977*F2977</f>
        <v>10.199999999999999</v>
      </c>
      <c r="I2977" s="94"/>
      <c r="J2977" s="94">
        <f t="shared" ref="J2977" si="231">G2977+H2977+I2977</f>
        <v>10.199999999999999</v>
      </c>
    </row>
    <row r="2978" spans="1:10" x14ac:dyDescent="0.25">
      <c r="A2978" s="90"/>
      <c r="B2978" s="91" t="s">
        <v>1443</v>
      </c>
      <c r="C2978" s="92" t="s">
        <v>1442</v>
      </c>
      <c r="D2978" s="91" t="s">
        <v>154</v>
      </c>
      <c r="E2978" s="124">
        <v>14.62</v>
      </c>
      <c r="F2978" s="97">
        <v>8</v>
      </c>
      <c r="G2978" s="94">
        <f>E2978*F2978</f>
        <v>116.96</v>
      </c>
      <c r="H2978" s="94"/>
      <c r="I2978" s="94"/>
      <c r="J2978" s="94">
        <f>G2978+H2978+I2978</f>
        <v>116.96</v>
      </c>
    </row>
    <row r="2979" spans="1:10" x14ac:dyDescent="0.25">
      <c r="A2979" s="90"/>
      <c r="B2979" s="95" t="s">
        <v>162</v>
      </c>
      <c r="C2979" s="96" t="s">
        <v>163</v>
      </c>
      <c r="D2979" s="95" t="s">
        <v>154</v>
      </c>
      <c r="E2979" s="125">
        <v>12.69</v>
      </c>
      <c r="F2979" s="97">
        <v>16</v>
      </c>
      <c r="G2979" s="94">
        <f>E2979*F2979</f>
        <v>203.04</v>
      </c>
      <c r="H2979" s="94"/>
      <c r="I2979" s="94"/>
      <c r="J2979" s="94">
        <f>G2979+H2979+I2979</f>
        <v>203.04</v>
      </c>
    </row>
    <row r="2980" spans="1:10" x14ac:dyDescent="0.25">
      <c r="A2980" s="90"/>
      <c r="B2980" s="95"/>
      <c r="C2980" s="96" t="s">
        <v>155</v>
      </c>
      <c r="D2980" s="95"/>
      <c r="E2980" s="94">
        <v>0</v>
      </c>
      <c r="F2980" s="97">
        <v>1.6535</v>
      </c>
      <c r="G2980" s="94">
        <f>SUM(G2978:G2979)*F2980</f>
        <v>529.12</v>
      </c>
      <c r="H2980" s="94"/>
      <c r="I2980" s="94"/>
      <c r="J2980" s="94">
        <v>0</v>
      </c>
    </row>
    <row r="2981" spans="1:10" x14ac:dyDescent="0.25">
      <c r="A2981" s="90"/>
      <c r="B2981" s="95"/>
      <c r="C2981" s="96" t="s">
        <v>156</v>
      </c>
      <c r="D2981" s="95"/>
      <c r="E2981" s="94">
        <v>0</v>
      </c>
      <c r="F2981" s="97">
        <v>0.68989999999999996</v>
      </c>
      <c r="G2981" s="94">
        <v>0</v>
      </c>
      <c r="H2981" s="94"/>
      <c r="I2981" s="94"/>
      <c r="J2981" s="94">
        <v>0</v>
      </c>
    </row>
    <row r="2982" spans="1:10" x14ac:dyDescent="0.25">
      <c r="A2982" s="90"/>
      <c r="B2982" s="95"/>
      <c r="C2982" s="96" t="s">
        <v>157</v>
      </c>
      <c r="D2982" s="95"/>
      <c r="E2982" s="94"/>
      <c r="F2982" s="97"/>
      <c r="G2982" s="94">
        <f>SUM(G2977:G2981)</f>
        <v>849.12</v>
      </c>
      <c r="H2982" s="94">
        <f>SUM(H2977:H2981)</f>
        <v>10.199999999999999</v>
      </c>
      <c r="I2982" s="94">
        <f>SUM(I2977:I2981)</f>
        <v>0</v>
      </c>
      <c r="J2982" s="94">
        <f>G2982+H2982+I2982</f>
        <v>859.32</v>
      </c>
    </row>
    <row r="2983" spans="1:10" x14ac:dyDescent="0.25">
      <c r="A2983" s="90"/>
      <c r="B2983" s="95"/>
      <c r="C2983" s="96" t="s">
        <v>158</v>
      </c>
      <c r="D2983" s="95"/>
      <c r="E2983" s="94"/>
      <c r="F2983" s="97"/>
      <c r="G2983" s="94">
        <f>G2982*0.305</f>
        <v>258.98160000000001</v>
      </c>
      <c r="H2983" s="94">
        <f>H2982*0.305</f>
        <v>3.1109999999999998</v>
      </c>
      <c r="I2983" s="94">
        <f>I2982*0.305</f>
        <v>0</v>
      </c>
      <c r="J2983" s="94">
        <f>G2983+H2983+I2983</f>
        <v>262.0926</v>
      </c>
    </row>
    <row r="2984" spans="1:10" x14ac:dyDescent="0.25">
      <c r="A2984" s="90"/>
      <c r="B2984" s="95"/>
      <c r="C2984" s="96" t="s">
        <v>159</v>
      </c>
      <c r="D2984" s="95"/>
      <c r="E2984" s="94"/>
      <c r="F2984" s="97"/>
      <c r="G2984" s="94">
        <f>SUM(G2982:G2983)</f>
        <v>1108.1016</v>
      </c>
      <c r="H2984" s="94">
        <f>SUM(H2982:H2983)</f>
        <v>13.311</v>
      </c>
      <c r="I2984" s="94">
        <f>SUM(I2982:I2983)</f>
        <v>0</v>
      </c>
      <c r="J2984" s="94">
        <f>G2984+H2984+I2984</f>
        <v>1121.4125999999999</v>
      </c>
    </row>
    <row r="2985" spans="1:10" x14ac:dyDescent="0.25">
      <c r="A2985" s="107"/>
      <c r="B2985" s="95"/>
      <c r="C2985" s="96"/>
      <c r="D2985" s="95"/>
      <c r="E2985" s="94"/>
      <c r="F2985" s="97"/>
      <c r="G2985" s="94"/>
      <c r="H2985" s="94"/>
      <c r="I2985" s="94"/>
      <c r="J2985" s="94"/>
    </row>
    <row r="2986" spans="1:10" x14ac:dyDescent="0.25">
      <c r="A2986" s="84"/>
      <c r="B2986" s="85"/>
      <c r="C2986" s="86" t="s">
        <v>1444</v>
      </c>
      <c r="D2986" s="87" t="s">
        <v>178</v>
      </c>
      <c r="E2986" s="88"/>
      <c r="F2986" s="89"/>
      <c r="G2986" s="88"/>
      <c r="H2986" s="88"/>
      <c r="I2986" s="88"/>
      <c r="J2986" s="88"/>
    </row>
    <row r="2987" spans="1:10" x14ac:dyDescent="0.25">
      <c r="A2987" s="90"/>
      <c r="B2987" s="91" t="s">
        <v>1443</v>
      </c>
      <c r="C2987" s="92" t="s">
        <v>1442</v>
      </c>
      <c r="D2987" s="91" t="s">
        <v>154</v>
      </c>
      <c r="E2987" s="124">
        <v>14.62</v>
      </c>
      <c r="F2987" s="97">
        <v>8</v>
      </c>
      <c r="G2987" s="94">
        <f>E2987*F2987</f>
        <v>116.96</v>
      </c>
      <c r="H2987" s="94"/>
      <c r="I2987" s="94"/>
      <c r="J2987" s="94">
        <f>G2987+H2987+I2987</f>
        <v>116.96</v>
      </c>
    </row>
    <row r="2988" spans="1:10" x14ac:dyDescent="0.25">
      <c r="A2988" s="90"/>
      <c r="B2988" s="95" t="s">
        <v>162</v>
      </c>
      <c r="C2988" s="96" t="s">
        <v>163</v>
      </c>
      <c r="D2988" s="95" t="s">
        <v>154</v>
      </c>
      <c r="E2988" s="125">
        <v>12.69</v>
      </c>
      <c r="F2988" s="97">
        <v>16</v>
      </c>
      <c r="G2988" s="94">
        <f>E2988*F2988</f>
        <v>203.04</v>
      </c>
      <c r="H2988" s="94"/>
      <c r="I2988" s="94"/>
      <c r="J2988" s="94">
        <f>G2988+H2988+I2988</f>
        <v>203.04</v>
      </c>
    </row>
    <row r="2989" spans="1:10" x14ac:dyDescent="0.25">
      <c r="A2989" s="90"/>
      <c r="B2989" s="95"/>
      <c r="C2989" s="96" t="s">
        <v>155</v>
      </c>
      <c r="D2989" s="95"/>
      <c r="E2989" s="94">
        <v>0</v>
      </c>
      <c r="F2989" s="97">
        <v>1.6535</v>
      </c>
      <c r="G2989" s="94">
        <f>SUM(G2987:G2988)*F2989</f>
        <v>529.12</v>
      </c>
      <c r="H2989" s="94"/>
      <c r="I2989" s="94"/>
      <c r="J2989" s="94">
        <v>0</v>
      </c>
    </row>
    <row r="2990" spans="1:10" x14ac:dyDescent="0.25">
      <c r="A2990" s="90"/>
      <c r="B2990" s="95"/>
      <c r="C2990" s="96" t="s">
        <v>156</v>
      </c>
      <c r="D2990" s="95"/>
      <c r="E2990" s="94">
        <v>0</v>
      </c>
      <c r="F2990" s="97">
        <v>0.68989999999999996</v>
      </c>
      <c r="G2990" s="94">
        <v>0</v>
      </c>
      <c r="H2990" s="94"/>
      <c r="I2990" s="94"/>
      <c r="J2990" s="94">
        <v>0</v>
      </c>
    </row>
    <row r="2991" spans="1:10" x14ac:dyDescent="0.25">
      <c r="A2991" s="90"/>
      <c r="B2991" s="95"/>
      <c r="C2991" s="96" t="s">
        <v>157</v>
      </c>
      <c r="D2991" s="95"/>
      <c r="E2991" s="94"/>
      <c r="F2991" s="97"/>
      <c r="G2991" s="94">
        <f>SUM(G2987:G2990)</f>
        <v>849.12</v>
      </c>
      <c r="H2991" s="94">
        <f>SUM(H2987:H2990)</f>
        <v>0</v>
      </c>
      <c r="I2991" s="94">
        <f>SUM(I2987:I2990)</f>
        <v>0</v>
      </c>
      <c r="J2991" s="94">
        <f>G2991+H2991+I2991</f>
        <v>849.12</v>
      </c>
    </row>
    <row r="2992" spans="1:10" x14ac:dyDescent="0.25">
      <c r="A2992" s="90"/>
      <c r="B2992" s="95"/>
      <c r="C2992" s="96" t="s">
        <v>158</v>
      </c>
      <c r="D2992" s="95"/>
      <c r="E2992" s="94"/>
      <c r="F2992" s="97"/>
      <c r="G2992" s="94">
        <f>G2991*0.305</f>
        <v>258.98160000000001</v>
      </c>
      <c r="H2992" s="94">
        <f>H2991*0.305</f>
        <v>0</v>
      </c>
      <c r="I2992" s="94">
        <f>I2991*0.305</f>
        <v>0</v>
      </c>
      <c r="J2992" s="94">
        <f>G2992+H2992+I2992</f>
        <v>258.98160000000001</v>
      </c>
    </row>
    <row r="2993" spans="1:10" x14ac:dyDescent="0.25">
      <c r="A2993" s="90"/>
      <c r="B2993" s="95"/>
      <c r="C2993" s="96" t="s">
        <v>159</v>
      </c>
      <c r="D2993" s="95"/>
      <c r="E2993" s="94"/>
      <c r="F2993" s="97"/>
      <c r="G2993" s="94">
        <f>SUM(G2991:G2992)</f>
        <v>1108.1016</v>
      </c>
      <c r="H2993" s="94">
        <f>SUM(H2991:H2992)</f>
        <v>0</v>
      </c>
      <c r="I2993" s="94">
        <f>SUM(I2991:I2992)</f>
        <v>0</v>
      </c>
      <c r="J2993" s="94">
        <f>G2993+H2993+I2993</f>
        <v>1108.1016</v>
      </c>
    </row>
    <row r="2994" spans="1:10" x14ac:dyDescent="0.25">
      <c r="A2994" s="107"/>
      <c r="B2994" s="95"/>
      <c r="C2994" s="96"/>
      <c r="D2994" s="95"/>
      <c r="E2994" s="94"/>
      <c r="F2994" s="97"/>
      <c r="G2994" s="94"/>
      <c r="H2994" s="94"/>
      <c r="I2994" s="94"/>
      <c r="J2994" s="94"/>
    </row>
    <row r="2995" spans="1:10" ht="31.5" x14ac:dyDescent="0.25">
      <c r="A2995" s="84"/>
      <c r="B2995" s="85"/>
      <c r="C2995" s="86" t="s">
        <v>1440</v>
      </c>
      <c r="D2995" s="87" t="s">
        <v>178</v>
      </c>
      <c r="E2995" s="88"/>
      <c r="F2995" s="89"/>
      <c r="G2995" s="88"/>
      <c r="H2995" s="88"/>
      <c r="I2995" s="88"/>
      <c r="J2995" s="88"/>
    </row>
    <row r="2996" spans="1:10" x14ac:dyDescent="0.25">
      <c r="A2996" s="90"/>
      <c r="B2996" s="91" t="s">
        <v>1443</v>
      </c>
      <c r="C2996" s="92" t="s">
        <v>1442</v>
      </c>
      <c r="D2996" s="91" t="s">
        <v>154</v>
      </c>
      <c r="E2996" s="124">
        <v>14.62</v>
      </c>
      <c r="F2996" s="97">
        <v>8</v>
      </c>
      <c r="G2996" s="94">
        <f>E2996*F2996</f>
        <v>116.96</v>
      </c>
      <c r="H2996" s="94"/>
      <c r="I2996" s="94"/>
      <c r="J2996" s="94">
        <f>G2996+H2996+I2996</f>
        <v>116.96</v>
      </c>
    </row>
    <row r="2997" spans="1:10" x14ac:dyDescent="0.25">
      <c r="A2997" s="90"/>
      <c r="B2997" s="95" t="s">
        <v>162</v>
      </c>
      <c r="C2997" s="96" t="s">
        <v>163</v>
      </c>
      <c r="D2997" s="95" t="s">
        <v>154</v>
      </c>
      <c r="E2997" s="125">
        <v>12.69</v>
      </c>
      <c r="F2997" s="97">
        <v>16</v>
      </c>
      <c r="G2997" s="94">
        <f>E2997*F2997</f>
        <v>203.04</v>
      </c>
      <c r="H2997" s="94"/>
      <c r="I2997" s="94"/>
      <c r="J2997" s="94">
        <f>G2997+H2997+I2997</f>
        <v>203.04</v>
      </c>
    </row>
    <row r="2998" spans="1:10" x14ac:dyDescent="0.25">
      <c r="A2998" s="90"/>
      <c r="B2998" s="95"/>
      <c r="C2998" s="96" t="s">
        <v>155</v>
      </c>
      <c r="D2998" s="95"/>
      <c r="E2998" s="94">
        <v>0</v>
      </c>
      <c r="F2998" s="97">
        <v>1.6535</v>
      </c>
      <c r="G2998" s="94">
        <f>SUM(G2996:G2997)*F2998</f>
        <v>529.12</v>
      </c>
      <c r="H2998" s="94"/>
      <c r="I2998" s="94"/>
      <c r="J2998" s="94">
        <v>0</v>
      </c>
    </row>
    <row r="2999" spans="1:10" x14ac:dyDescent="0.25">
      <c r="A2999" s="90"/>
      <c r="B2999" s="95"/>
      <c r="C2999" s="96" t="s">
        <v>156</v>
      </c>
      <c r="D2999" s="95"/>
      <c r="E2999" s="94">
        <v>0</v>
      </c>
      <c r="F2999" s="97">
        <v>0.68989999999999996</v>
      </c>
      <c r="G2999" s="94">
        <v>0</v>
      </c>
      <c r="H2999" s="94"/>
      <c r="I2999" s="94"/>
      <c r="J2999" s="94">
        <v>0</v>
      </c>
    </row>
    <row r="3000" spans="1:10" x14ac:dyDescent="0.25">
      <c r="A3000" s="90"/>
      <c r="B3000" s="95"/>
      <c r="C3000" s="96" t="s">
        <v>157</v>
      </c>
      <c r="D3000" s="95"/>
      <c r="E3000" s="94"/>
      <c r="F3000" s="97"/>
      <c r="G3000" s="94">
        <f>SUM(G2996:G2999)</f>
        <v>849.12</v>
      </c>
      <c r="H3000" s="94">
        <f>SUM(H2996:H2999)</f>
        <v>0</v>
      </c>
      <c r="I3000" s="94">
        <f>SUM(I2996:I2999)</f>
        <v>0</v>
      </c>
      <c r="J3000" s="94">
        <f>G3000+H3000+I3000</f>
        <v>849.12</v>
      </c>
    </row>
    <row r="3001" spans="1:10" x14ac:dyDescent="0.25">
      <c r="A3001" s="90"/>
      <c r="B3001" s="95"/>
      <c r="C3001" s="96" t="s">
        <v>158</v>
      </c>
      <c r="D3001" s="95"/>
      <c r="E3001" s="94"/>
      <c r="F3001" s="97"/>
      <c r="G3001" s="94">
        <f>G3000*0.305</f>
        <v>258.98160000000001</v>
      </c>
      <c r="H3001" s="94">
        <f>H3000*0.305</f>
        <v>0</v>
      </c>
      <c r="I3001" s="94">
        <f>I3000*0.305</f>
        <v>0</v>
      </c>
      <c r="J3001" s="94">
        <f>G3001+H3001+I3001</f>
        <v>258.98160000000001</v>
      </c>
    </row>
    <row r="3002" spans="1:10" x14ac:dyDescent="0.25">
      <c r="A3002" s="90"/>
      <c r="B3002" s="95"/>
      <c r="C3002" s="96" t="s">
        <v>159</v>
      </c>
      <c r="D3002" s="95"/>
      <c r="E3002" s="94"/>
      <c r="F3002" s="97"/>
      <c r="G3002" s="94">
        <f>SUM(G3000:G3001)</f>
        <v>1108.1016</v>
      </c>
      <c r="H3002" s="94">
        <f>SUM(H3000:H3001)</f>
        <v>0</v>
      </c>
      <c r="I3002" s="94">
        <f>SUM(I3000:I3001)</f>
        <v>0</v>
      </c>
      <c r="J3002" s="94">
        <f>G3002+H3002+I3002</f>
        <v>1108.1016</v>
      </c>
    </row>
    <row r="3003" spans="1:10" x14ac:dyDescent="0.25">
      <c r="A3003" s="107"/>
      <c r="B3003" s="95"/>
      <c r="C3003" s="96"/>
      <c r="D3003" s="95"/>
      <c r="E3003" s="94"/>
      <c r="F3003" s="97"/>
      <c r="G3003" s="94"/>
      <c r="H3003" s="94"/>
      <c r="I3003" s="94"/>
      <c r="J3003" s="94"/>
    </row>
    <row r="3004" spans="1:10" x14ac:dyDescent="0.25">
      <c r="A3004" s="84"/>
      <c r="B3004" s="85"/>
      <c r="C3004" s="86" t="s">
        <v>1445</v>
      </c>
      <c r="D3004" s="87" t="s">
        <v>178</v>
      </c>
      <c r="E3004" s="88"/>
      <c r="F3004" s="89"/>
      <c r="G3004" s="88"/>
      <c r="H3004" s="88"/>
      <c r="I3004" s="88"/>
      <c r="J3004" s="88"/>
    </row>
    <row r="3005" spans="1:10" x14ac:dyDescent="0.25">
      <c r="A3005" s="90"/>
      <c r="B3005" s="91" t="s">
        <v>169</v>
      </c>
      <c r="C3005" s="92" t="s">
        <v>168</v>
      </c>
      <c r="D3005" s="91" t="s">
        <v>154</v>
      </c>
      <c r="E3005" s="124">
        <v>8.92</v>
      </c>
      <c r="F3005" s="97">
        <v>2.5</v>
      </c>
      <c r="G3005" s="94">
        <f>E3005*F3005</f>
        <v>22.3</v>
      </c>
      <c r="H3005" s="94"/>
      <c r="I3005" s="94"/>
      <c r="J3005" s="94">
        <f>G3005+H3005+I3005</f>
        <v>22.3</v>
      </c>
    </row>
    <row r="3006" spans="1:10" x14ac:dyDescent="0.25">
      <c r="A3006" s="90"/>
      <c r="B3006" s="95" t="s">
        <v>162</v>
      </c>
      <c r="C3006" s="96" t="s">
        <v>163</v>
      </c>
      <c r="D3006" s="95" t="s">
        <v>154</v>
      </c>
      <c r="E3006" s="125">
        <v>12.69</v>
      </c>
      <c r="F3006" s="97">
        <v>2.5</v>
      </c>
      <c r="G3006" s="94">
        <f>E3006*F3006</f>
        <v>31.724999999999998</v>
      </c>
      <c r="H3006" s="94"/>
      <c r="I3006" s="94"/>
      <c r="J3006" s="94">
        <f>G3006+H3006+I3006</f>
        <v>31.724999999999998</v>
      </c>
    </row>
    <row r="3007" spans="1:10" x14ac:dyDescent="0.25">
      <c r="A3007" s="90"/>
      <c r="B3007" s="95"/>
      <c r="C3007" s="96" t="s">
        <v>155</v>
      </c>
      <c r="D3007" s="95"/>
      <c r="E3007" s="94">
        <v>0</v>
      </c>
      <c r="F3007" s="97">
        <v>1.6535</v>
      </c>
      <c r="G3007" s="94">
        <f>SUM(G3005:G3006)*F3007</f>
        <v>89.330337499999999</v>
      </c>
      <c r="H3007" s="94"/>
      <c r="I3007" s="94"/>
      <c r="J3007" s="94">
        <v>0</v>
      </c>
    </row>
    <row r="3008" spans="1:10" x14ac:dyDescent="0.25">
      <c r="A3008" s="90"/>
      <c r="B3008" s="95"/>
      <c r="C3008" s="96" t="s">
        <v>156</v>
      </c>
      <c r="D3008" s="95"/>
      <c r="E3008" s="94">
        <v>0</v>
      </c>
      <c r="F3008" s="97">
        <v>0.68989999999999996</v>
      </c>
      <c r="G3008" s="94">
        <v>0</v>
      </c>
      <c r="H3008" s="94"/>
      <c r="I3008" s="94"/>
      <c r="J3008" s="94">
        <v>0</v>
      </c>
    </row>
    <row r="3009" spans="1:10" x14ac:dyDescent="0.25">
      <c r="A3009" s="90"/>
      <c r="B3009" s="95"/>
      <c r="C3009" s="96" t="s">
        <v>157</v>
      </c>
      <c r="D3009" s="95"/>
      <c r="E3009" s="94"/>
      <c r="F3009" s="97"/>
      <c r="G3009" s="94">
        <f>SUM(G3005:G3008)</f>
        <v>143.35533749999999</v>
      </c>
      <c r="H3009" s="94">
        <f>SUM(H3005:H3008)</f>
        <v>0</v>
      </c>
      <c r="I3009" s="94">
        <f>SUM(I3005:I3008)</f>
        <v>0</v>
      </c>
      <c r="J3009" s="94">
        <f>G3009+H3009+I3009</f>
        <v>143.35533749999999</v>
      </c>
    </row>
    <row r="3010" spans="1:10" x14ac:dyDescent="0.25">
      <c r="A3010" s="90"/>
      <c r="B3010" s="95"/>
      <c r="C3010" s="96" t="s">
        <v>158</v>
      </c>
      <c r="D3010" s="95"/>
      <c r="E3010" s="94"/>
      <c r="F3010" s="97"/>
      <c r="G3010" s="94">
        <f>G3009*0.305</f>
        <v>43.723377937499997</v>
      </c>
      <c r="H3010" s="94">
        <f>H3009*0.305</f>
        <v>0</v>
      </c>
      <c r="I3010" s="94">
        <f>I3009*0.305</f>
        <v>0</v>
      </c>
      <c r="J3010" s="94">
        <f>G3010+H3010+I3010</f>
        <v>43.723377937499997</v>
      </c>
    </row>
    <row r="3011" spans="1:10" x14ac:dyDescent="0.25">
      <c r="A3011" s="90"/>
      <c r="B3011" s="95"/>
      <c r="C3011" s="96" t="s">
        <v>159</v>
      </c>
      <c r="D3011" s="95"/>
      <c r="E3011" s="94"/>
      <c r="F3011" s="97"/>
      <c r="G3011" s="94">
        <f>SUM(G3009:G3010)</f>
        <v>187.07871543749999</v>
      </c>
      <c r="H3011" s="94">
        <f>SUM(H3009:H3010)</f>
        <v>0</v>
      </c>
      <c r="I3011" s="94">
        <f>SUM(I3009:I3010)</f>
        <v>0</v>
      </c>
      <c r="J3011" s="94">
        <f>G3011+H3011+I3011</f>
        <v>187.07871543749999</v>
      </c>
    </row>
    <row r="3012" spans="1:10" x14ac:dyDescent="0.25">
      <c r="A3012" s="107"/>
      <c r="B3012" s="95"/>
      <c r="C3012" s="96"/>
      <c r="D3012" s="95"/>
      <c r="E3012" s="94"/>
      <c r="F3012" s="97"/>
      <c r="G3012" s="94"/>
      <c r="H3012" s="94"/>
      <c r="I3012" s="94"/>
      <c r="J3012" s="94"/>
    </row>
    <row r="3013" spans="1:10" x14ac:dyDescent="0.25">
      <c r="A3013" s="84"/>
      <c r="B3013" s="85"/>
      <c r="C3013" s="86" t="s">
        <v>1446</v>
      </c>
      <c r="D3013" s="87" t="s">
        <v>178</v>
      </c>
      <c r="E3013" s="88"/>
      <c r="F3013" s="89"/>
      <c r="G3013" s="88"/>
      <c r="H3013" s="88"/>
      <c r="I3013" s="88"/>
      <c r="J3013" s="88"/>
    </row>
    <row r="3014" spans="1:10" x14ac:dyDescent="0.25">
      <c r="A3014" s="90"/>
      <c r="B3014" s="91" t="s">
        <v>169</v>
      </c>
      <c r="C3014" s="92" t="s">
        <v>168</v>
      </c>
      <c r="D3014" s="91" t="s">
        <v>154</v>
      </c>
      <c r="E3014" s="124">
        <v>8.92</v>
      </c>
      <c r="F3014" s="97">
        <v>2</v>
      </c>
      <c r="G3014" s="94">
        <f>E3014*F3014</f>
        <v>17.84</v>
      </c>
      <c r="H3014" s="94"/>
      <c r="I3014" s="94"/>
      <c r="J3014" s="94">
        <f>G3014+H3014+I3014</f>
        <v>17.84</v>
      </c>
    </row>
    <row r="3015" spans="1:10" x14ac:dyDescent="0.25">
      <c r="A3015" s="90"/>
      <c r="B3015" s="95" t="s">
        <v>162</v>
      </c>
      <c r="C3015" s="96" t="s">
        <v>163</v>
      </c>
      <c r="D3015" s="95" t="s">
        <v>154</v>
      </c>
      <c r="E3015" s="125">
        <v>12.69</v>
      </c>
      <c r="F3015" s="97">
        <v>2</v>
      </c>
      <c r="G3015" s="94">
        <f>E3015*F3015</f>
        <v>25.38</v>
      </c>
      <c r="H3015" s="94"/>
      <c r="I3015" s="94"/>
      <c r="J3015" s="94">
        <f>G3015+H3015+I3015</f>
        <v>25.38</v>
      </c>
    </row>
    <row r="3016" spans="1:10" x14ac:dyDescent="0.25">
      <c r="A3016" s="90"/>
      <c r="B3016" s="95"/>
      <c r="C3016" s="96" t="s">
        <v>155</v>
      </c>
      <c r="D3016" s="95"/>
      <c r="E3016" s="94">
        <v>0</v>
      </c>
      <c r="F3016" s="97">
        <v>1.6535</v>
      </c>
      <c r="G3016" s="94">
        <f>SUM(G3014:G3015)*F3016</f>
        <v>71.464269999999999</v>
      </c>
      <c r="H3016" s="94"/>
      <c r="I3016" s="94"/>
      <c r="J3016" s="94">
        <v>0</v>
      </c>
    </row>
    <row r="3017" spans="1:10" x14ac:dyDescent="0.25">
      <c r="A3017" s="90"/>
      <c r="B3017" s="95"/>
      <c r="C3017" s="96" t="s">
        <v>156</v>
      </c>
      <c r="D3017" s="95"/>
      <c r="E3017" s="94">
        <v>0</v>
      </c>
      <c r="F3017" s="97">
        <v>0.68989999999999996</v>
      </c>
      <c r="G3017" s="94">
        <v>0</v>
      </c>
      <c r="H3017" s="94"/>
      <c r="I3017" s="94"/>
      <c r="J3017" s="94">
        <v>0</v>
      </c>
    </row>
    <row r="3018" spans="1:10" x14ac:dyDescent="0.25">
      <c r="A3018" s="90"/>
      <c r="B3018" s="95"/>
      <c r="C3018" s="96" t="s">
        <v>157</v>
      </c>
      <c r="D3018" s="95"/>
      <c r="E3018" s="94"/>
      <c r="F3018" s="97"/>
      <c r="G3018" s="94">
        <f>SUM(G3014:G3017)</f>
        <v>114.68427</v>
      </c>
      <c r="H3018" s="94">
        <f>SUM(H3014:H3017)</f>
        <v>0</v>
      </c>
      <c r="I3018" s="94">
        <f>SUM(I3014:I3017)</f>
        <v>0</v>
      </c>
      <c r="J3018" s="94">
        <f>G3018+H3018+I3018</f>
        <v>114.68427</v>
      </c>
    </row>
    <row r="3019" spans="1:10" x14ac:dyDescent="0.25">
      <c r="A3019" s="90"/>
      <c r="B3019" s="95"/>
      <c r="C3019" s="96" t="s">
        <v>158</v>
      </c>
      <c r="D3019" s="95"/>
      <c r="E3019" s="94"/>
      <c r="F3019" s="97"/>
      <c r="G3019" s="94">
        <f>G3018*0.305</f>
        <v>34.978702349999999</v>
      </c>
      <c r="H3019" s="94">
        <f>H3018*0.305</f>
        <v>0</v>
      </c>
      <c r="I3019" s="94">
        <f>I3018*0.305</f>
        <v>0</v>
      </c>
      <c r="J3019" s="94">
        <f>G3019+H3019+I3019</f>
        <v>34.978702349999999</v>
      </c>
    </row>
    <row r="3020" spans="1:10" x14ac:dyDescent="0.25">
      <c r="A3020" s="90"/>
      <c r="B3020" s="95"/>
      <c r="C3020" s="96" t="s">
        <v>159</v>
      </c>
      <c r="D3020" s="95"/>
      <c r="E3020" s="94"/>
      <c r="F3020" s="97"/>
      <c r="G3020" s="94">
        <f>SUM(G3018:G3019)</f>
        <v>149.66297234999999</v>
      </c>
      <c r="H3020" s="94">
        <f>SUM(H3018:H3019)</f>
        <v>0</v>
      </c>
      <c r="I3020" s="94">
        <f>SUM(I3018:I3019)</f>
        <v>0</v>
      </c>
      <c r="J3020" s="94">
        <f>G3020+H3020+I3020</f>
        <v>149.66297234999999</v>
      </c>
    </row>
    <row r="3021" spans="1:10" x14ac:dyDescent="0.25">
      <c r="A3021" s="107"/>
      <c r="B3021" s="95"/>
      <c r="C3021" s="96"/>
      <c r="D3021" s="95"/>
      <c r="E3021" s="94"/>
      <c r="F3021" s="97"/>
      <c r="G3021" s="94"/>
      <c r="H3021" s="94"/>
      <c r="I3021" s="94"/>
      <c r="J3021" s="94"/>
    </row>
    <row r="3022" spans="1:10" ht="31.5" x14ac:dyDescent="0.25">
      <c r="A3022" s="84"/>
      <c r="B3022" s="85"/>
      <c r="C3022" s="86" t="s">
        <v>1447</v>
      </c>
      <c r="D3022" s="87" t="s">
        <v>178</v>
      </c>
      <c r="E3022" s="88"/>
      <c r="F3022" s="89"/>
      <c r="G3022" s="88"/>
      <c r="H3022" s="88"/>
      <c r="I3022" s="88"/>
      <c r="J3022" s="88"/>
    </row>
    <row r="3023" spans="1:10" x14ac:dyDescent="0.25">
      <c r="A3023" s="90"/>
      <c r="B3023" s="91" t="s">
        <v>804</v>
      </c>
      <c r="C3023" s="92" t="s">
        <v>805</v>
      </c>
      <c r="D3023" s="91" t="s">
        <v>178</v>
      </c>
      <c r="E3023" s="124">
        <v>5.83</v>
      </c>
      <c r="F3023" s="131">
        <v>1</v>
      </c>
      <c r="G3023" s="94"/>
      <c r="H3023" s="94">
        <f>E3023*F3023</f>
        <v>5.83</v>
      </c>
      <c r="I3023" s="94"/>
      <c r="J3023" s="94">
        <f>G3023+H3023+I3023</f>
        <v>5.83</v>
      </c>
    </row>
    <row r="3024" spans="1:10" x14ac:dyDescent="0.25">
      <c r="A3024" s="90"/>
      <c r="B3024" s="165" t="s">
        <v>203</v>
      </c>
      <c r="C3024" s="166" t="s">
        <v>1427</v>
      </c>
      <c r="D3024" s="165" t="s">
        <v>184</v>
      </c>
      <c r="E3024" s="124">
        <v>32.85</v>
      </c>
      <c r="F3024" s="154">
        <v>3</v>
      </c>
      <c r="G3024" s="94"/>
      <c r="H3024" s="94">
        <f>E3024*F3024</f>
        <v>98.550000000000011</v>
      </c>
      <c r="I3024" s="94"/>
      <c r="J3024" s="94">
        <f>G3024+H3024+I3024</f>
        <v>98.550000000000011</v>
      </c>
    </row>
    <row r="3025" spans="1:10" x14ac:dyDescent="0.25">
      <c r="A3025" s="90"/>
      <c r="B3025" s="165">
        <v>39601</v>
      </c>
      <c r="C3025" s="166" t="s">
        <v>1342</v>
      </c>
      <c r="D3025" s="165" t="s">
        <v>178</v>
      </c>
      <c r="E3025" s="124">
        <v>18.38</v>
      </c>
      <c r="F3025" s="154">
        <v>2</v>
      </c>
      <c r="G3025" s="94"/>
      <c r="H3025" s="94">
        <f t="shared" ref="H3025" si="232">E3025*F3025</f>
        <v>36.76</v>
      </c>
      <c r="I3025" s="94"/>
      <c r="J3025" s="94">
        <f t="shared" ref="J3025" si="233">G3025+H3025+I3025</f>
        <v>36.76</v>
      </c>
    </row>
    <row r="3026" spans="1:10" x14ac:dyDescent="0.25">
      <c r="A3026" s="90"/>
      <c r="B3026" s="165" t="s">
        <v>835</v>
      </c>
      <c r="C3026" s="166" t="s">
        <v>1428</v>
      </c>
      <c r="D3026" s="165" t="s">
        <v>178</v>
      </c>
      <c r="E3026" s="124">
        <v>12</v>
      </c>
      <c r="F3026" s="154">
        <v>2</v>
      </c>
      <c r="G3026" s="94"/>
      <c r="H3026" s="94">
        <f t="shared" ref="H3026" si="234">E3026*F3026</f>
        <v>24</v>
      </c>
      <c r="I3026" s="94"/>
      <c r="J3026" s="94">
        <f t="shared" ref="J3026" si="235">G3026+H3026+I3026</f>
        <v>24</v>
      </c>
    </row>
    <row r="3027" spans="1:10" x14ac:dyDescent="0.25">
      <c r="A3027" s="90"/>
      <c r="B3027" s="91" t="s">
        <v>169</v>
      </c>
      <c r="C3027" s="92" t="s">
        <v>168</v>
      </c>
      <c r="D3027" s="91" t="s">
        <v>154</v>
      </c>
      <c r="E3027" s="124">
        <v>8.92</v>
      </c>
      <c r="F3027" s="97">
        <v>1</v>
      </c>
      <c r="G3027" s="94">
        <f>E3027*F3027</f>
        <v>8.92</v>
      </c>
      <c r="H3027" s="94"/>
      <c r="I3027" s="94"/>
      <c r="J3027" s="94">
        <f>G3027+H3027+I3027</f>
        <v>8.92</v>
      </c>
    </row>
    <row r="3028" spans="1:10" x14ac:dyDescent="0.25">
      <c r="A3028" s="90"/>
      <c r="B3028" s="95" t="s">
        <v>162</v>
      </c>
      <c r="C3028" s="96" t="s">
        <v>163</v>
      </c>
      <c r="D3028" s="95" t="s">
        <v>154</v>
      </c>
      <c r="E3028" s="125">
        <v>12.69</v>
      </c>
      <c r="F3028" s="97">
        <v>1</v>
      </c>
      <c r="G3028" s="94">
        <f>E3028*F3028</f>
        <v>12.69</v>
      </c>
      <c r="H3028" s="94"/>
      <c r="I3028" s="94"/>
      <c r="J3028" s="94">
        <f>G3028+H3028+I3028</f>
        <v>12.69</v>
      </c>
    </row>
    <row r="3029" spans="1:10" x14ac:dyDescent="0.25">
      <c r="A3029" s="90"/>
      <c r="B3029" s="95"/>
      <c r="C3029" s="96" t="s">
        <v>155</v>
      </c>
      <c r="D3029" s="95"/>
      <c r="E3029" s="94">
        <v>0</v>
      </c>
      <c r="F3029" s="97">
        <v>1.6535</v>
      </c>
      <c r="G3029" s="94">
        <f>SUM(G3027:G3028)*F3029</f>
        <v>35.732135</v>
      </c>
      <c r="H3029" s="94"/>
      <c r="I3029" s="94"/>
      <c r="J3029" s="94">
        <v>0</v>
      </c>
    </row>
    <row r="3030" spans="1:10" x14ac:dyDescent="0.25">
      <c r="A3030" s="90"/>
      <c r="B3030" s="95"/>
      <c r="C3030" s="96" t="s">
        <v>156</v>
      </c>
      <c r="D3030" s="95"/>
      <c r="E3030" s="94">
        <v>0</v>
      </c>
      <c r="F3030" s="97">
        <v>0.68989999999999996</v>
      </c>
      <c r="G3030" s="94">
        <v>0</v>
      </c>
      <c r="H3030" s="94"/>
      <c r="I3030" s="94"/>
      <c r="J3030" s="94">
        <v>0</v>
      </c>
    </row>
    <row r="3031" spans="1:10" x14ac:dyDescent="0.25">
      <c r="A3031" s="90"/>
      <c r="B3031" s="95"/>
      <c r="C3031" s="96" t="s">
        <v>157</v>
      </c>
      <c r="D3031" s="95"/>
      <c r="E3031" s="94"/>
      <c r="F3031" s="97"/>
      <c r="G3031" s="94">
        <f>SUM(G3023:G3030)</f>
        <v>57.342134999999999</v>
      </c>
      <c r="H3031" s="94">
        <f>SUM(H3023:H3030)</f>
        <v>165.14000000000001</v>
      </c>
      <c r="I3031" s="94">
        <f>SUM(I3023:I3030)</f>
        <v>0</v>
      </c>
      <c r="J3031" s="94">
        <f>G3031+H3031+I3031</f>
        <v>222.48213500000003</v>
      </c>
    </row>
    <row r="3032" spans="1:10" x14ac:dyDescent="0.25">
      <c r="A3032" s="90"/>
      <c r="B3032" s="95"/>
      <c r="C3032" s="96" t="s">
        <v>158</v>
      </c>
      <c r="D3032" s="95"/>
      <c r="E3032" s="94"/>
      <c r="F3032" s="97"/>
      <c r="G3032" s="94">
        <f>G3031*0.305</f>
        <v>17.489351174999999</v>
      </c>
      <c r="H3032" s="94">
        <f>H3031*0.305</f>
        <v>50.367700000000006</v>
      </c>
      <c r="I3032" s="94">
        <f>I3031*0.305</f>
        <v>0</v>
      </c>
      <c r="J3032" s="94">
        <f>G3032+H3032+I3032</f>
        <v>67.857051175000009</v>
      </c>
    </row>
    <row r="3033" spans="1:10" x14ac:dyDescent="0.25">
      <c r="A3033" s="90"/>
      <c r="B3033" s="95"/>
      <c r="C3033" s="96" t="s">
        <v>159</v>
      </c>
      <c r="D3033" s="95"/>
      <c r="E3033" s="94"/>
      <c r="F3033" s="97"/>
      <c r="G3033" s="94">
        <f>SUM(G3031:G3032)</f>
        <v>74.831486174999995</v>
      </c>
      <c r="H3033" s="94">
        <f>SUM(H3031:H3032)</f>
        <v>215.50770000000003</v>
      </c>
      <c r="I3033" s="94">
        <f>SUM(I3031:I3032)</f>
        <v>0</v>
      </c>
      <c r="J3033" s="94">
        <f>G3033+H3033+I3033</f>
        <v>290.33918617500001</v>
      </c>
    </row>
    <row r="3034" spans="1:10" x14ac:dyDescent="0.25">
      <c r="A3034" s="107"/>
      <c r="B3034" s="95"/>
      <c r="C3034" s="96"/>
      <c r="D3034" s="95"/>
      <c r="E3034" s="94"/>
      <c r="F3034" s="97"/>
      <c r="G3034" s="94"/>
      <c r="H3034" s="94"/>
      <c r="I3034" s="94"/>
      <c r="J3034" s="94"/>
    </row>
    <row r="3035" spans="1:10" x14ac:dyDescent="0.25">
      <c r="A3035" s="84"/>
      <c r="B3035" s="85"/>
      <c r="C3035" s="86" t="s">
        <v>1448</v>
      </c>
      <c r="D3035" s="87" t="s">
        <v>178</v>
      </c>
      <c r="E3035" s="88"/>
      <c r="F3035" s="89"/>
      <c r="G3035" s="88"/>
      <c r="H3035" s="88"/>
      <c r="I3035" s="88"/>
      <c r="J3035" s="88"/>
    </row>
    <row r="3036" spans="1:10" x14ac:dyDescent="0.25">
      <c r="A3036" s="90"/>
      <c r="B3036" s="91" t="s">
        <v>637</v>
      </c>
      <c r="C3036" s="92" t="s">
        <v>638</v>
      </c>
      <c r="D3036" s="91" t="s">
        <v>184</v>
      </c>
      <c r="E3036" s="124">
        <v>2.36</v>
      </c>
      <c r="F3036" s="155">
        <v>4</v>
      </c>
      <c r="G3036" s="94"/>
      <c r="H3036" s="94">
        <f>E3036*F3036</f>
        <v>9.44</v>
      </c>
      <c r="I3036" s="94"/>
      <c r="J3036" s="94">
        <f>G3036+H3036+I3036</f>
        <v>9.44</v>
      </c>
    </row>
    <row r="3037" spans="1:10" ht="31.5" x14ac:dyDescent="0.25">
      <c r="A3037" s="90"/>
      <c r="B3037" s="91">
        <v>39272</v>
      </c>
      <c r="C3037" s="92" t="s">
        <v>821</v>
      </c>
      <c r="D3037" s="91" t="s">
        <v>178</v>
      </c>
      <c r="E3037" s="124">
        <v>1.83</v>
      </c>
      <c r="F3037" s="154">
        <v>2</v>
      </c>
      <c r="G3037" s="94"/>
      <c r="H3037" s="94">
        <f>E3037*F3037</f>
        <v>3.66</v>
      </c>
      <c r="I3037" s="94"/>
      <c r="J3037" s="94">
        <f>G3037+H3037+I3037</f>
        <v>3.66</v>
      </c>
    </row>
    <row r="3038" spans="1:10" x14ac:dyDescent="0.25">
      <c r="A3038" s="90"/>
      <c r="B3038" s="91">
        <v>1891</v>
      </c>
      <c r="C3038" s="92" t="s">
        <v>822</v>
      </c>
      <c r="D3038" s="91" t="s">
        <v>178</v>
      </c>
      <c r="E3038" s="124">
        <v>0.85</v>
      </c>
      <c r="F3038" s="154">
        <v>2</v>
      </c>
      <c r="G3038" s="94"/>
      <c r="H3038" s="94">
        <f t="shared" ref="H3038" si="236">E3038*F3038</f>
        <v>1.7</v>
      </c>
      <c r="I3038" s="94"/>
      <c r="J3038" s="94">
        <f t="shared" ref="J3038" si="237">G3038+H3038+I3038</f>
        <v>1.7</v>
      </c>
    </row>
    <row r="3039" spans="1:10" ht="31.5" x14ac:dyDescent="0.25">
      <c r="A3039" s="90"/>
      <c r="B3039" s="91" t="s">
        <v>307</v>
      </c>
      <c r="C3039" s="92" t="s">
        <v>308</v>
      </c>
      <c r="D3039" s="91" t="s">
        <v>178</v>
      </c>
      <c r="E3039" s="124">
        <v>1.68</v>
      </c>
      <c r="F3039" s="154">
        <v>1</v>
      </c>
      <c r="G3039" s="94"/>
      <c r="H3039" s="94">
        <f>E3039*F3039</f>
        <v>1.68</v>
      </c>
      <c r="I3039" s="94"/>
      <c r="J3039" s="94">
        <f>G3039+H3039+I3039</f>
        <v>1.68</v>
      </c>
    </row>
    <row r="3040" spans="1:10" x14ac:dyDescent="0.25">
      <c r="A3040" s="90"/>
      <c r="B3040" s="91">
        <v>39175</v>
      </c>
      <c r="C3040" s="92" t="s">
        <v>823</v>
      </c>
      <c r="D3040" s="91" t="s">
        <v>178</v>
      </c>
      <c r="E3040" s="124">
        <v>0.77</v>
      </c>
      <c r="F3040" s="154">
        <v>2</v>
      </c>
      <c r="G3040" s="94"/>
      <c r="H3040" s="94">
        <f t="shared" ref="H3040:H3041" si="238">E3040*F3040</f>
        <v>1.54</v>
      </c>
      <c r="I3040" s="94"/>
      <c r="J3040" s="94">
        <f t="shared" ref="J3040:J3041" si="239">G3040+H3040+I3040</f>
        <v>1.54</v>
      </c>
    </row>
    <row r="3041" spans="1:10" ht="31.5" x14ac:dyDescent="0.25">
      <c r="A3041" s="90"/>
      <c r="B3041" s="91">
        <v>39128</v>
      </c>
      <c r="C3041" s="92" t="s">
        <v>824</v>
      </c>
      <c r="D3041" s="91" t="s">
        <v>178</v>
      </c>
      <c r="E3041" s="124">
        <v>0.98</v>
      </c>
      <c r="F3041" s="154">
        <v>2</v>
      </c>
      <c r="G3041" s="94"/>
      <c r="H3041" s="94">
        <f t="shared" si="238"/>
        <v>1.96</v>
      </c>
      <c r="I3041" s="94"/>
      <c r="J3041" s="94">
        <f t="shared" si="239"/>
        <v>1.96</v>
      </c>
    </row>
    <row r="3042" spans="1:10" x14ac:dyDescent="0.25">
      <c r="A3042" s="90"/>
      <c r="B3042" s="91" t="s">
        <v>169</v>
      </c>
      <c r="C3042" s="92" t="s">
        <v>168</v>
      </c>
      <c r="D3042" s="91" t="s">
        <v>154</v>
      </c>
      <c r="E3042" s="124">
        <v>8.92</v>
      </c>
      <c r="F3042" s="97">
        <v>1</v>
      </c>
      <c r="G3042" s="94">
        <f>E3042*F3042</f>
        <v>8.92</v>
      </c>
      <c r="H3042" s="94"/>
      <c r="I3042" s="94"/>
      <c r="J3042" s="94">
        <f>G3042+H3042+I3042</f>
        <v>8.92</v>
      </c>
    </row>
    <row r="3043" spans="1:10" x14ac:dyDescent="0.25">
      <c r="A3043" s="90"/>
      <c r="B3043" s="95" t="s">
        <v>162</v>
      </c>
      <c r="C3043" s="96" t="s">
        <v>163</v>
      </c>
      <c r="D3043" s="95" t="s">
        <v>154</v>
      </c>
      <c r="E3043" s="125">
        <v>12.69</v>
      </c>
      <c r="F3043" s="97">
        <v>1</v>
      </c>
      <c r="G3043" s="94">
        <f>E3043*F3043</f>
        <v>12.69</v>
      </c>
      <c r="H3043" s="94"/>
      <c r="I3043" s="94"/>
      <c r="J3043" s="94">
        <f>G3043+H3043+I3043</f>
        <v>12.69</v>
      </c>
    </row>
    <row r="3044" spans="1:10" x14ac:dyDescent="0.25">
      <c r="A3044" s="90"/>
      <c r="B3044" s="95"/>
      <c r="C3044" s="96" t="s">
        <v>155</v>
      </c>
      <c r="D3044" s="95"/>
      <c r="E3044" s="94">
        <v>0</v>
      </c>
      <c r="F3044" s="97">
        <v>1.6535</v>
      </c>
      <c r="G3044" s="94">
        <f>SUM(G3042:G3043)*F3044</f>
        <v>35.732135</v>
      </c>
      <c r="H3044" s="94"/>
      <c r="I3044" s="94"/>
      <c r="J3044" s="94">
        <v>0</v>
      </c>
    </row>
    <row r="3045" spans="1:10" x14ac:dyDescent="0.25">
      <c r="A3045" s="90"/>
      <c r="B3045" s="95"/>
      <c r="C3045" s="96" t="s">
        <v>156</v>
      </c>
      <c r="D3045" s="95"/>
      <c r="E3045" s="94">
        <v>0</v>
      </c>
      <c r="F3045" s="97">
        <v>0.68989999999999996</v>
      </c>
      <c r="G3045" s="94">
        <v>0</v>
      </c>
      <c r="H3045" s="94"/>
      <c r="I3045" s="94"/>
      <c r="J3045" s="94">
        <v>0</v>
      </c>
    </row>
    <row r="3046" spans="1:10" x14ac:dyDescent="0.25">
      <c r="A3046" s="90"/>
      <c r="B3046" s="95"/>
      <c r="C3046" s="96" t="s">
        <v>157</v>
      </c>
      <c r="D3046" s="95"/>
      <c r="E3046" s="94"/>
      <c r="F3046" s="97"/>
      <c r="G3046" s="94">
        <f>SUM(G3036:G3045)</f>
        <v>57.342134999999999</v>
      </c>
      <c r="H3046" s="94">
        <f>SUM(H3036:H3045)</f>
        <v>19.98</v>
      </c>
      <c r="I3046" s="94">
        <f>SUM(I3036:I3045)</f>
        <v>0</v>
      </c>
      <c r="J3046" s="94">
        <f>G3046+H3046+I3046</f>
        <v>77.322135000000003</v>
      </c>
    </row>
    <row r="3047" spans="1:10" x14ac:dyDescent="0.25">
      <c r="A3047" s="90"/>
      <c r="B3047" s="95"/>
      <c r="C3047" s="96" t="s">
        <v>158</v>
      </c>
      <c r="D3047" s="95"/>
      <c r="E3047" s="94"/>
      <c r="F3047" s="97"/>
      <c r="G3047" s="94">
        <f>G3046*0.305</f>
        <v>17.489351174999999</v>
      </c>
      <c r="H3047" s="94">
        <f>H3046*0.305</f>
        <v>6.0938999999999997</v>
      </c>
      <c r="I3047" s="94">
        <f>I3046*0.305</f>
        <v>0</v>
      </c>
      <c r="J3047" s="94">
        <f>G3047+H3047+I3047</f>
        <v>23.583251175000001</v>
      </c>
    </row>
    <row r="3048" spans="1:10" x14ac:dyDescent="0.25">
      <c r="A3048" s="90"/>
      <c r="B3048" s="95"/>
      <c r="C3048" s="96" t="s">
        <v>159</v>
      </c>
      <c r="D3048" s="95"/>
      <c r="E3048" s="94"/>
      <c r="F3048" s="97"/>
      <c r="G3048" s="94">
        <f>SUM(G3046:G3047)</f>
        <v>74.831486174999995</v>
      </c>
      <c r="H3048" s="94">
        <f>SUM(H3046:H3047)</f>
        <v>26.073900000000002</v>
      </c>
      <c r="I3048" s="94">
        <f>SUM(I3046:I3047)</f>
        <v>0</v>
      </c>
      <c r="J3048" s="94">
        <f>G3048+H3048+I3048</f>
        <v>100.90538617499999</v>
      </c>
    </row>
    <row r="3049" spans="1:10" x14ac:dyDescent="0.25">
      <c r="A3049" s="107"/>
      <c r="B3049" s="95"/>
      <c r="C3049" s="96"/>
      <c r="D3049" s="95"/>
      <c r="E3049" s="94"/>
      <c r="F3049" s="97"/>
      <c r="G3049" s="94"/>
      <c r="H3049" s="94"/>
      <c r="I3049" s="94"/>
      <c r="J3049" s="94"/>
    </row>
    <row r="3050" spans="1:10" ht="31.5" x14ac:dyDescent="0.25">
      <c r="A3050" s="84"/>
      <c r="B3050" s="85"/>
      <c r="C3050" s="86" t="s">
        <v>1449</v>
      </c>
      <c r="D3050" s="87" t="s">
        <v>178</v>
      </c>
      <c r="E3050" s="88"/>
      <c r="F3050" s="89"/>
      <c r="G3050" s="88"/>
      <c r="H3050" s="88"/>
      <c r="I3050" s="88"/>
      <c r="J3050" s="88"/>
    </row>
    <row r="3051" spans="1:10" x14ac:dyDescent="0.25">
      <c r="A3051" s="90"/>
      <c r="B3051" s="91" t="s">
        <v>637</v>
      </c>
      <c r="C3051" s="92" t="s">
        <v>638</v>
      </c>
      <c r="D3051" s="91" t="s">
        <v>184</v>
      </c>
      <c r="E3051" s="124">
        <v>2.36</v>
      </c>
      <c r="F3051" s="155">
        <v>10</v>
      </c>
      <c r="G3051" s="94"/>
      <c r="H3051" s="94">
        <f>E3051*F3051</f>
        <v>23.599999999999998</v>
      </c>
      <c r="I3051" s="94"/>
      <c r="J3051" s="94">
        <f>G3051+H3051+I3051</f>
        <v>23.599999999999998</v>
      </c>
    </row>
    <row r="3052" spans="1:10" ht="31.5" x14ac:dyDescent="0.25">
      <c r="A3052" s="90"/>
      <c r="B3052" s="91">
        <v>39272</v>
      </c>
      <c r="C3052" s="92" t="s">
        <v>821</v>
      </c>
      <c r="D3052" s="91" t="s">
        <v>178</v>
      </c>
      <c r="E3052" s="124">
        <v>1.83</v>
      </c>
      <c r="F3052" s="154">
        <v>2</v>
      </c>
      <c r="G3052" s="94"/>
      <c r="H3052" s="94">
        <f>E3052*F3052</f>
        <v>3.66</v>
      </c>
      <c r="I3052" s="94"/>
      <c r="J3052" s="94">
        <f>G3052+H3052+I3052</f>
        <v>3.66</v>
      </c>
    </row>
    <row r="3053" spans="1:10" x14ac:dyDescent="0.25">
      <c r="A3053" s="90"/>
      <c r="B3053" s="91">
        <v>1891</v>
      </c>
      <c r="C3053" s="92" t="s">
        <v>822</v>
      </c>
      <c r="D3053" s="91" t="s">
        <v>178</v>
      </c>
      <c r="E3053" s="124">
        <v>0.85</v>
      </c>
      <c r="F3053" s="154">
        <v>2</v>
      </c>
      <c r="G3053" s="94"/>
      <c r="H3053" s="94">
        <f t="shared" ref="H3053" si="240">E3053*F3053</f>
        <v>1.7</v>
      </c>
      <c r="I3053" s="94"/>
      <c r="J3053" s="94">
        <f t="shared" ref="J3053" si="241">G3053+H3053+I3053</f>
        <v>1.7</v>
      </c>
    </row>
    <row r="3054" spans="1:10" ht="31.5" x14ac:dyDescent="0.25">
      <c r="A3054" s="90"/>
      <c r="B3054" s="91" t="s">
        <v>307</v>
      </c>
      <c r="C3054" s="92" t="s">
        <v>308</v>
      </c>
      <c r="D3054" s="91" t="s">
        <v>178</v>
      </c>
      <c r="E3054" s="124">
        <v>1.68</v>
      </c>
      <c r="F3054" s="154">
        <v>1</v>
      </c>
      <c r="G3054" s="94"/>
      <c r="H3054" s="94">
        <f>E3054*F3054</f>
        <v>1.68</v>
      </c>
      <c r="I3054" s="94"/>
      <c r="J3054" s="94">
        <f>G3054+H3054+I3054</f>
        <v>1.68</v>
      </c>
    </row>
    <row r="3055" spans="1:10" x14ac:dyDescent="0.25">
      <c r="A3055" s="90"/>
      <c r="B3055" s="91">
        <v>39175</v>
      </c>
      <c r="C3055" s="92" t="s">
        <v>823</v>
      </c>
      <c r="D3055" s="91" t="s">
        <v>178</v>
      </c>
      <c r="E3055" s="124">
        <v>0.77</v>
      </c>
      <c r="F3055" s="154">
        <v>2</v>
      </c>
      <c r="G3055" s="94"/>
      <c r="H3055" s="94">
        <f t="shared" ref="H3055:H3056" si="242">E3055*F3055</f>
        <v>1.54</v>
      </c>
      <c r="I3055" s="94"/>
      <c r="J3055" s="94">
        <f t="shared" ref="J3055:J3056" si="243">G3055+H3055+I3055</f>
        <v>1.54</v>
      </c>
    </row>
    <row r="3056" spans="1:10" ht="31.5" x14ac:dyDescent="0.25">
      <c r="A3056" s="90"/>
      <c r="B3056" s="91">
        <v>39128</v>
      </c>
      <c r="C3056" s="92" t="s">
        <v>824</v>
      </c>
      <c r="D3056" s="91" t="s">
        <v>178</v>
      </c>
      <c r="E3056" s="124">
        <v>0.98</v>
      </c>
      <c r="F3056" s="154">
        <v>7</v>
      </c>
      <c r="G3056" s="94"/>
      <c r="H3056" s="94">
        <f t="shared" si="242"/>
        <v>6.8599999999999994</v>
      </c>
      <c r="I3056" s="94"/>
      <c r="J3056" s="94">
        <f t="shared" si="243"/>
        <v>6.8599999999999994</v>
      </c>
    </row>
    <row r="3057" spans="1:10" x14ac:dyDescent="0.25">
      <c r="A3057" s="90"/>
      <c r="B3057" s="91" t="s">
        <v>169</v>
      </c>
      <c r="C3057" s="92" t="s">
        <v>168</v>
      </c>
      <c r="D3057" s="91" t="s">
        <v>154</v>
      </c>
      <c r="E3057" s="124">
        <v>8.92</v>
      </c>
      <c r="F3057" s="97">
        <v>1.5</v>
      </c>
      <c r="G3057" s="94">
        <f>E3057*F3057</f>
        <v>13.379999999999999</v>
      </c>
      <c r="H3057" s="94"/>
      <c r="I3057" s="94"/>
      <c r="J3057" s="94">
        <f>G3057+H3057+I3057</f>
        <v>13.379999999999999</v>
      </c>
    </row>
    <row r="3058" spans="1:10" x14ac:dyDescent="0.25">
      <c r="A3058" s="90"/>
      <c r="B3058" s="95" t="s">
        <v>162</v>
      </c>
      <c r="C3058" s="96" t="s">
        <v>163</v>
      </c>
      <c r="D3058" s="95" t="s">
        <v>154</v>
      </c>
      <c r="E3058" s="125">
        <v>12.69</v>
      </c>
      <c r="F3058" s="97">
        <v>1.5</v>
      </c>
      <c r="G3058" s="94">
        <f>E3058*F3058</f>
        <v>19.035</v>
      </c>
      <c r="H3058" s="94"/>
      <c r="I3058" s="94"/>
      <c r="J3058" s="94">
        <f>G3058+H3058+I3058</f>
        <v>19.035</v>
      </c>
    </row>
    <row r="3059" spans="1:10" x14ac:dyDescent="0.25">
      <c r="A3059" s="90"/>
      <c r="B3059" s="95"/>
      <c r="C3059" s="96" t="s">
        <v>155</v>
      </c>
      <c r="D3059" s="95"/>
      <c r="E3059" s="94">
        <v>0</v>
      </c>
      <c r="F3059" s="97">
        <v>1.6535</v>
      </c>
      <c r="G3059" s="94">
        <f>SUM(G3057:G3058)*F3059</f>
        <v>53.598202499999999</v>
      </c>
      <c r="H3059" s="94"/>
      <c r="I3059" s="94"/>
      <c r="J3059" s="94">
        <v>0</v>
      </c>
    </row>
    <row r="3060" spans="1:10" x14ac:dyDescent="0.25">
      <c r="A3060" s="90"/>
      <c r="B3060" s="95"/>
      <c r="C3060" s="96" t="s">
        <v>156</v>
      </c>
      <c r="D3060" s="95"/>
      <c r="E3060" s="94">
        <v>0</v>
      </c>
      <c r="F3060" s="97">
        <v>0.68989999999999996</v>
      </c>
      <c r="G3060" s="94">
        <v>0</v>
      </c>
      <c r="H3060" s="94"/>
      <c r="I3060" s="94"/>
      <c r="J3060" s="94">
        <v>0</v>
      </c>
    </row>
    <row r="3061" spans="1:10" x14ac:dyDescent="0.25">
      <c r="A3061" s="90"/>
      <c r="B3061" s="95"/>
      <c r="C3061" s="96" t="s">
        <v>157</v>
      </c>
      <c r="D3061" s="95"/>
      <c r="E3061" s="94"/>
      <c r="F3061" s="97"/>
      <c r="G3061" s="94">
        <f>SUM(G3051:G3060)</f>
        <v>86.013202500000006</v>
      </c>
      <c r="H3061" s="94">
        <f>SUM(H3051:H3060)</f>
        <v>39.04</v>
      </c>
      <c r="I3061" s="94">
        <f>SUM(I3051:I3060)</f>
        <v>0</v>
      </c>
      <c r="J3061" s="94">
        <f>G3061+H3061+I3061</f>
        <v>125.0532025</v>
      </c>
    </row>
    <row r="3062" spans="1:10" x14ac:dyDescent="0.25">
      <c r="A3062" s="90"/>
      <c r="B3062" s="95"/>
      <c r="C3062" s="96" t="s">
        <v>158</v>
      </c>
      <c r="D3062" s="95"/>
      <c r="E3062" s="94"/>
      <c r="F3062" s="97"/>
      <c r="G3062" s="94">
        <f>G3061*0.305</f>
        <v>26.234026762500001</v>
      </c>
      <c r="H3062" s="94">
        <f>H3061*0.305</f>
        <v>11.9072</v>
      </c>
      <c r="I3062" s="94">
        <f>I3061*0.305</f>
        <v>0</v>
      </c>
      <c r="J3062" s="94">
        <f>G3062+H3062+I3062</f>
        <v>38.141226762499997</v>
      </c>
    </row>
    <row r="3063" spans="1:10" x14ac:dyDescent="0.25">
      <c r="A3063" s="90"/>
      <c r="B3063" s="95"/>
      <c r="C3063" s="96" t="s">
        <v>159</v>
      </c>
      <c r="D3063" s="95"/>
      <c r="E3063" s="94"/>
      <c r="F3063" s="97"/>
      <c r="G3063" s="94">
        <f>SUM(G3061:G3062)</f>
        <v>112.24722926250001</v>
      </c>
      <c r="H3063" s="94">
        <f>SUM(H3061:H3062)</f>
        <v>50.947199999999995</v>
      </c>
      <c r="I3063" s="94">
        <f>SUM(I3061:I3062)</f>
        <v>0</v>
      </c>
      <c r="J3063" s="94">
        <f>G3063+H3063+I3063</f>
        <v>163.19442926250002</v>
      </c>
    </row>
    <row r="3064" spans="1:10" x14ac:dyDescent="0.25">
      <c r="A3064" s="107"/>
      <c r="B3064" s="95"/>
      <c r="C3064" s="96"/>
      <c r="D3064" s="95"/>
      <c r="E3064" s="94"/>
      <c r="F3064" s="97"/>
      <c r="G3064" s="94"/>
      <c r="H3064" s="94"/>
      <c r="I3064" s="94"/>
      <c r="J3064" s="94"/>
    </row>
    <row r="3065" spans="1:10" ht="31.5" x14ac:dyDescent="0.25">
      <c r="A3065" s="84"/>
      <c r="B3065" s="85"/>
      <c r="C3065" s="86" t="s">
        <v>1450</v>
      </c>
      <c r="D3065" s="87" t="s">
        <v>178</v>
      </c>
      <c r="E3065" s="88"/>
      <c r="F3065" s="89"/>
      <c r="G3065" s="88"/>
      <c r="H3065" s="88"/>
      <c r="I3065" s="88"/>
      <c r="J3065" s="88"/>
    </row>
    <row r="3066" spans="1:10" x14ac:dyDescent="0.25">
      <c r="A3066" s="90"/>
      <c r="B3066" s="91" t="s">
        <v>637</v>
      </c>
      <c r="C3066" s="92" t="s">
        <v>638</v>
      </c>
      <c r="D3066" s="91" t="s">
        <v>184</v>
      </c>
      <c r="E3066" s="124">
        <v>2.36</v>
      </c>
      <c r="F3066" s="155">
        <v>20</v>
      </c>
      <c r="G3066" s="94"/>
      <c r="H3066" s="94">
        <f>E3066*F3066</f>
        <v>47.199999999999996</v>
      </c>
      <c r="I3066" s="94"/>
      <c r="J3066" s="94">
        <f>G3066+H3066+I3066</f>
        <v>47.199999999999996</v>
      </c>
    </row>
    <row r="3067" spans="1:10" ht="31.5" x14ac:dyDescent="0.25">
      <c r="A3067" s="90"/>
      <c r="B3067" s="91">
        <v>39272</v>
      </c>
      <c r="C3067" s="92" t="s">
        <v>821</v>
      </c>
      <c r="D3067" s="91" t="s">
        <v>178</v>
      </c>
      <c r="E3067" s="124">
        <v>1.83</v>
      </c>
      <c r="F3067" s="154">
        <v>2</v>
      </c>
      <c r="G3067" s="94"/>
      <c r="H3067" s="94">
        <f>E3067*F3067</f>
        <v>3.66</v>
      </c>
      <c r="I3067" s="94"/>
      <c r="J3067" s="94">
        <f>G3067+H3067+I3067</f>
        <v>3.66</v>
      </c>
    </row>
    <row r="3068" spans="1:10" x14ac:dyDescent="0.25">
      <c r="A3068" s="90"/>
      <c r="B3068" s="91">
        <v>1891</v>
      </c>
      <c r="C3068" s="92" t="s">
        <v>822</v>
      </c>
      <c r="D3068" s="91" t="s">
        <v>178</v>
      </c>
      <c r="E3068" s="124">
        <v>0.85</v>
      </c>
      <c r="F3068" s="154">
        <v>5</v>
      </c>
      <c r="G3068" s="94"/>
      <c r="H3068" s="94">
        <f t="shared" ref="H3068" si="244">E3068*F3068</f>
        <v>4.25</v>
      </c>
      <c r="I3068" s="94"/>
      <c r="J3068" s="94">
        <f t="shared" ref="J3068" si="245">G3068+H3068+I3068</f>
        <v>4.25</v>
      </c>
    </row>
    <row r="3069" spans="1:10" ht="31.5" x14ac:dyDescent="0.25">
      <c r="A3069" s="90"/>
      <c r="B3069" s="91" t="s">
        <v>307</v>
      </c>
      <c r="C3069" s="92" t="s">
        <v>308</v>
      </c>
      <c r="D3069" s="91" t="s">
        <v>178</v>
      </c>
      <c r="E3069" s="124">
        <v>1.68</v>
      </c>
      <c r="F3069" s="154">
        <v>1</v>
      </c>
      <c r="G3069" s="94"/>
      <c r="H3069" s="94">
        <f>E3069*F3069</f>
        <v>1.68</v>
      </c>
      <c r="I3069" s="94"/>
      <c r="J3069" s="94">
        <f>G3069+H3069+I3069</f>
        <v>1.68</v>
      </c>
    </row>
    <row r="3070" spans="1:10" x14ac:dyDescent="0.25">
      <c r="A3070" s="90"/>
      <c r="B3070" s="91">
        <v>39175</v>
      </c>
      <c r="C3070" s="92" t="s">
        <v>823</v>
      </c>
      <c r="D3070" s="91" t="s">
        <v>178</v>
      </c>
      <c r="E3070" s="124">
        <v>0.77</v>
      </c>
      <c r="F3070" s="154">
        <v>2</v>
      </c>
      <c r="G3070" s="94"/>
      <c r="H3070" s="94">
        <f t="shared" ref="H3070:H3071" si="246">E3070*F3070</f>
        <v>1.54</v>
      </c>
      <c r="I3070" s="94"/>
      <c r="J3070" s="94">
        <f t="shared" ref="J3070:J3071" si="247">G3070+H3070+I3070</f>
        <v>1.54</v>
      </c>
    </row>
    <row r="3071" spans="1:10" ht="31.5" x14ac:dyDescent="0.25">
      <c r="A3071" s="90"/>
      <c r="B3071" s="91">
        <v>39128</v>
      </c>
      <c r="C3071" s="92" t="s">
        <v>824</v>
      </c>
      <c r="D3071" s="91" t="s">
        <v>178</v>
      </c>
      <c r="E3071" s="124">
        <v>0.98</v>
      </c>
      <c r="F3071" s="154">
        <v>15</v>
      </c>
      <c r="G3071" s="94"/>
      <c r="H3071" s="94">
        <f t="shared" si="246"/>
        <v>14.7</v>
      </c>
      <c r="I3071" s="94"/>
      <c r="J3071" s="94">
        <f t="shared" si="247"/>
        <v>14.7</v>
      </c>
    </row>
    <row r="3072" spans="1:10" x14ac:dyDescent="0.25">
      <c r="A3072" s="90"/>
      <c r="B3072" s="91" t="s">
        <v>169</v>
      </c>
      <c r="C3072" s="92" t="s">
        <v>168</v>
      </c>
      <c r="D3072" s="91" t="s">
        <v>154</v>
      </c>
      <c r="E3072" s="124">
        <v>8.92</v>
      </c>
      <c r="F3072" s="97">
        <v>2</v>
      </c>
      <c r="G3072" s="94">
        <f>E3072*F3072</f>
        <v>17.84</v>
      </c>
      <c r="H3072" s="94"/>
      <c r="I3072" s="94"/>
      <c r="J3072" s="94">
        <f>G3072+H3072+I3072</f>
        <v>17.84</v>
      </c>
    </row>
    <row r="3073" spans="1:10" x14ac:dyDescent="0.25">
      <c r="A3073" s="90"/>
      <c r="B3073" s="95" t="s">
        <v>162</v>
      </c>
      <c r="C3073" s="96" t="s">
        <v>163</v>
      </c>
      <c r="D3073" s="95" t="s">
        <v>154</v>
      </c>
      <c r="E3073" s="125">
        <v>12.69</v>
      </c>
      <c r="F3073" s="97">
        <v>2</v>
      </c>
      <c r="G3073" s="94">
        <f>E3073*F3073</f>
        <v>25.38</v>
      </c>
      <c r="H3073" s="94"/>
      <c r="I3073" s="94"/>
      <c r="J3073" s="94">
        <f>G3073+H3073+I3073</f>
        <v>25.38</v>
      </c>
    </row>
    <row r="3074" spans="1:10" x14ac:dyDescent="0.25">
      <c r="A3074" s="90"/>
      <c r="B3074" s="95"/>
      <c r="C3074" s="96" t="s">
        <v>155</v>
      </c>
      <c r="D3074" s="95"/>
      <c r="E3074" s="94">
        <v>0</v>
      </c>
      <c r="F3074" s="97">
        <v>1.6535</v>
      </c>
      <c r="G3074" s="94">
        <f>SUM(G3072:G3073)*F3074</f>
        <v>71.464269999999999</v>
      </c>
      <c r="H3074" s="94"/>
      <c r="I3074" s="94"/>
      <c r="J3074" s="94">
        <v>0</v>
      </c>
    </row>
    <row r="3075" spans="1:10" x14ac:dyDescent="0.25">
      <c r="A3075" s="90"/>
      <c r="B3075" s="95"/>
      <c r="C3075" s="96" t="s">
        <v>156</v>
      </c>
      <c r="D3075" s="95"/>
      <c r="E3075" s="94">
        <v>0</v>
      </c>
      <c r="F3075" s="97">
        <v>0.68989999999999996</v>
      </c>
      <c r="G3075" s="94">
        <v>0</v>
      </c>
      <c r="H3075" s="94"/>
      <c r="I3075" s="94"/>
      <c r="J3075" s="94">
        <v>0</v>
      </c>
    </row>
    <row r="3076" spans="1:10" x14ac:dyDescent="0.25">
      <c r="A3076" s="90"/>
      <c r="B3076" s="95"/>
      <c r="C3076" s="96" t="s">
        <v>157</v>
      </c>
      <c r="D3076" s="95"/>
      <c r="E3076" s="94"/>
      <c r="F3076" s="97"/>
      <c r="G3076" s="94">
        <f>SUM(G3066:G3075)</f>
        <v>114.68427</v>
      </c>
      <c r="H3076" s="94">
        <f>SUM(H3066:H3075)</f>
        <v>73.03</v>
      </c>
      <c r="I3076" s="94">
        <f>SUM(I3066:I3075)</f>
        <v>0</v>
      </c>
      <c r="J3076" s="94">
        <f>G3076+H3076+I3076</f>
        <v>187.71427</v>
      </c>
    </row>
    <row r="3077" spans="1:10" x14ac:dyDescent="0.25">
      <c r="A3077" s="90"/>
      <c r="B3077" s="95"/>
      <c r="C3077" s="96" t="s">
        <v>158</v>
      </c>
      <c r="D3077" s="95"/>
      <c r="E3077" s="94"/>
      <c r="F3077" s="97"/>
      <c r="G3077" s="94">
        <f>G3076*0.305</f>
        <v>34.978702349999999</v>
      </c>
      <c r="H3077" s="94">
        <f>H3076*0.305</f>
        <v>22.274149999999999</v>
      </c>
      <c r="I3077" s="94">
        <f>I3076*0.305</f>
        <v>0</v>
      </c>
      <c r="J3077" s="94">
        <f>G3077+H3077+I3077</f>
        <v>57.252852349999998</v>
      </c>
    </row>
    <row r="3078" spans="1:10" x14ac:dyDescent="0.25">
      <c r="A3078" s="90"/>
      <c r="B3078" s="95"/>
      <c r="C3078" s="96" t="s">
        <v>159</v>
      </c>
      <c r="D3078" s="95"/>
      <c r="E3078" s="94"/>
      <c r="F3078" s="97"/>
      <c r="G3078" s="94">
        <f>SUM(G3076:G3077)</f>
        <v>149.66297234999999</v>
      </c>
      <c r="H3078" s="94">
        <f>SUM(H3076:H3077)</f>
        <v>95.304149999999993</v>
      </c>
      <c r="I3078" s="94">
        <f>SUM(I3076:I3077)</f>
        <v>0</v>
      </c>
      <c r="J3078" s="94">
        <f>G3078+H3078+I3078</f>
        <v>244.96712234999998</v>
      </c>
    </row>
    <row r="3079" spans="1:10" x14ac:dyDescent="0.25">
      <c r="A3079" s="107"/>
      <c r="B3079" s="95"/>
      <c r="C3079" s="96"/>
      <c r="D3079" s="95"/>
      <c r="E3079" s="94"/>
      <c r="F3079" s="97"/>
      <c r="G3079" s="94"/>
      <c r="H3079" s="94"/>
      <c r="I3079" s="94"/>
      <c r="J3079" s="94"/>
    </row>
    <row r="3080" spans="1:10" ht="31.5" x14ac:dyDescent="0.25">
      <c r="A3080" s="84"/>
      <c r="B3080" s="85"/>
      <c r="C3080" s="86" t="s">
        <v>1451</v>
      </c>
      <c r="D3080" s="87" t="s">
        <v>178</v>
      </c>
      <c r="E3080" s="88"/>
      <c r="F3080" s="89"/>
      <c r="G3080" s="88"/>
      <c r="H3080" s="88"/>
      <c r="I3080" s="88"/>
      <c r="J3080" s="88"/>
    </row>
    <row r="3081" spans="1:10" x14ac:dyDescent="0.25">
      <c r="A3081" s="90"/>
      <c r="B3081" s="91" t="s">
        <v>203</v>
      </c>
      <c r="C3081" s="92" t="s">
        <v>514</v>
      </c>
      <c r="D3081" s="91" t="s">
        <v>184</v>
      </c>
      <c r="E3081" s="124">
        <v>32.85</v>
      </c>
      <c r="F3081" s="154">
        <v>1</v>
      </c>
      <c r="G3081" s="94"/>
      <c r="H3081" s="94">
        <f t="shared" ref="H3081" si="248">E3081*F3081</f>
        <v>32.85</v>
      </c>
      <c r="I3081" s="94"/>
      <c r="J3081" s="94">
        <f t="shared" ref="J3081" si="249">G3081+H3081+I3081</f>
        <v>32.85</v>
      </c>
    </row>
    <row r="3082" spans="1:10" x14ac:dyDescent="0.25">
      <c r="A3082" s="90"/>
      <c r="B3082" s="91" t="s">
        <v>169</v>
      </c>
      <c r="C3082" s="92" t="s">
        <v>168</v>
      </c>
      <c r="D3082" s="91" t="s">
        <v>154</v>
      </c>
      <c r="E3082" s="124">
        <v>8.92</v>
      </c>
      <c r="F3082" s="97">
        <v>0.05</v>
      </c>
      <c r="G3082" s="94">
        <f>E3082*F3082</f>
        <v>0.44600000000000001</v>
      </c>
      <c r="H3082" s="94"/>
      <c r="I3082" s="94"/>
      <c r="J3082" s="94">
        <f>G3082+H3082+I3082</f>
        <v>0.44600000000000001</v>
      </c>
    </row>
    <row r="3083" spans="1:10" x14ac:dyDescent="0.25">
      <c r="A3083" s="90"/>
      <c r="B3083" s="95" t="s">
        <v>162</v>
      </c>
      <c r="C3083" s="96" t="s">
        <v>163</v>
      </c>
      <c r="D3083" s="95" t="s">
        <v>154</v>
      </c>
      <c r="E3083" s="125">
        <v>12.69</v>
      </c>
      <c r="F3083" s="97">
        <v>0.1</v>
      </c>
      <c r="G3083" s="94">
        <f>E3083*F3083</f>
        <v>1.2690000000000001</v>
      </c>
      <c r="H3083" s="94"/>
      <c r="I3083" s="94"/>
      <c r="J3083" s="94">
        <f>G3083+H3083+I3083</f>
        <v>1.2690000000000001</v>
      </c>
    </row>
    <row r="3084" spans="1:10" x14ac:dyDescent="0.25">
      <c r="A3084" s="90"/>
      <c r="B3084" s="95"/>
      <c r="C3084" s="96" t="s">
        <v>155</v>
      </c>
      <c r="D3084" s="95"/>
      <c r="E3084" s="94">
        <v>0</v>
      </c>
      <c r="F3084" s="97">
        <v>1.6535</v>
      </c>
      <c r="G3084" s="94">
        <f>SUM(G3082:G3083)*F3084</f>
        <v>2.8357524999999999</v>
      </c>
      <c r="H3084" s="94"/>
      <c r="I3084" s="94"/>
      <c r="J3084" s="94">
        <v>0</v>
      </c>
    </row>
    <row r="3085" spans="1:10" x14ac:dyDescent="0.25">
      <c r="A3085" s="90"/>
      <c r="B3085" s="95"/>
      <c r="C3085" s="96" t="s">
        <v>156</v>
      </c>
      <c r="D3085" s="95"/>
      <c r="E3085" s="94">
        <v>0</v>
      </c>
      <c r="F3085" s="97">
        <v>0.68989999999999996</v>
      </c>
      <c r="G3085" s="94">
        <v>0</v>
      </c>
      <c r="H3085" s="94"/>
      <c r="I3085" s="94"/>
      <c r="J3085" s="94">
        <v>0</v>
      </c>
    </row>
    <row r="3086" spans="1:10" x14ac:dyDescent="0.25">
      <c r="A3086" s="90"/>
      <c r="B3086" s="95"/>
      <c r="C3086" s="96" t="s">
        <v>157</v>
      </c>
      <c r="D3086" s="95"/>
      <c r="E3086" s="94"/>
      <c r="F3086" s="97"/>
      <c r="G3086" s="94">
        <f>SUM(G3081:G3085)</f>
        <v>4.5507524999999998</v>
      </c>
      <c r="H3086" s="94">
        <f>SUM(H3081:H3085)</f>
        <v>32.85</v>
      </c>
      <c r="I3086" s="94">
        <f>SUM(I3081:I3085)</f>
        <v>0</v>
      </c>
      <c r="J3086" s="94">
        <f>G3086+H3086+I3086</f>
        <v>37.400752500000003</v>
      </c>
    </row>
    <row r="3087" spans="1:10" x14ac:dyDescent="0.25">
      <c r="A3087" s="90"/>
      <c r="B3087" s="95"/>
      <c r="C3087" s="96" t="s">
        <v>158</v>
      </c>
      <c r="D3087" s="95"/>
      <c r="E3087" s="94"/>
      <c r="F3087" s="97"/>
      <c r="G3087" s="94">
        <f>G3086*0.305</f>
        <v>1.3879795124999998</v>
      </c>
      <c r="H3087" s="94">
        <f>H3086*0.305</f>
        <v>10.01925</v>
      </c>
      <c r="I3087" s="94">
        <f>I3086*0.305</f>
        <v>0</v>
      </c>
      <c r="J3087" s="94">
        <f>G3087+H3087+I3087</f>
        <v>11.407229512499999</v>
      </c>
    </row>
    <row r="3088" spans="1:10" x14ac:dyDescent="0.25">
      <c r="A3088" s="90"/>
      <c r="B3088" s="95"/>
      <c r="C3088" s="96" t="s">
        <v>159</v>
      </c>
      <c r="D3088" s="95"/>
      <c r="E3088" s="94"/>
      <c r="F3088" s="97"/>
      <c r="G3088" s="94">
        <f>SUM(G3086:G3087)</f>
        <v>5.9387320124999992</v>
      </c>
      <c r="H3088" s="94">
        <f>SUM(H3086:H3087)</f>
        <v>42.869250000000001</v>
      </c>
      <c r="I3088" s="94">
        <f>SUM(I3086:I3087)</f>
        <v>0</v>
      </c>
      <c r="J3088" s="94">
        <f>G3088+H3088+I3088</f>
        <v>48.807982012499998</v>
      </c>
    </row>
    <row r="3089" spans="1:10" x14ac:dyDescent="0.25">
      <c r="A3089" s="107"/>
      <c r="B3089" s="95"/>
      <c r="C3089" s="96"/>
      <c r="D3089" s="95"/>
      <c r="E3089" s="94"/>
      <c r="F3089" s="97"/>
      <c r="G3089" s="94"/>
      <c r="H3089" s="94"/>
      <c r="I3089" s="94"/>
      <c r="J3089" s="94"/>
    </row>
    <row r="3090" spans="1:10" ht="31.5" x14ac:dyDescent="0.25">
      <c r="A3090" s="84"/>
      <c r="B3090" s="85"/>
      <c r="C3090" s="86" t="s">
        <v>1452</v>
      </c>
      <c r="D3090" s="87" t="s">
        <v>178</v>
      </c>
      <c r="E3090" s="88"/>
      <c r="F3090" s="89"/>
      <c r="G3090" s="88"/>
      <c r="H3090" s="88"/>
      <c r="I3090" s="88"/>
      <c r="J3090" s="88"/>
    </row>
    <row r="3091" spans="1:10" x14ac:dyDescent="0.25">
      <c r="A3091" s="90"/>
      <c r="B3091" s="91" t="s">
        <v>203</v>
      </c>
      <c r="C3091" s="92" t="s">
        <v>515</v>
      </c>
      <c r="D3091" s="91" t="s">
        <v>184</v>
      </c>
      <c r="E3091" s="124">
        <v>106.75</v>
      </c>
      <c r="F3091" s="154">
        <v>1</v>
      </c>
      <c r="G3091" s="94"/>
      <c r="H3091" s="94">
        <f t="shared" ref="H3091" si="250">E3091*F3091</f>
        <v>106.75</v>
      </c>
      <c r="I3091" s="94"/>
      <c r="J3091" s="94">
        <f t="shared" ref="J3091" si="251">G3091+H3091+I3091</f>
        <v>106.75</v>
      </c>
    </row>
    <row r="3092" spans="1:10" x14ac:dyDescent="0.25">
      <c r="A3092" s="90"/>
      <c r="B3092" s="91" t="s">
        <v>169</v>
      </c>
      <c r="C3092" s="92" t="s">
        <v>168</v>
      </c>
      <c r="D3092" s="91" t="s">
        <v>154</v>
      </c>
      <c r="E3092" s="124">
        <v>8.92</v>
      </c>
      <c r="F3092" s="97">
        <v>0.05</v>
      </c>
      <c r="G3092" s="94">
        <f>E3092*F3092</f>
        <v>0.44600000000000001</v>
      </c>
      <c r="H3092" s="94"/>
      <c r="I3092" s="94"/>
      <c r="J3092" s="94">
        <f>G3092+H3092+I3092</f>
        <v>0.44600000000000001</v>
      </c>
    </row>
    <row r="3093" spans="1:10" x14ac:dyDescent="0.25">
      <c r="A3093" s="90"/>
      <c r="B3093" s="95" t="s">
        <v>162</v>
      </c>
      <c r="C3093" s="96" t="s">
        <v>163</v>
      </c>
      <c r="D3093" s="95" t="s">
        <v>154</v>
      </c>
      <c r="E3093" s="125">
        <v>12.69</v>
      </c>
      <c r="F3093" s="97">
        <v>0.1</v>
      </c>
      <c r="G3093" s="94">
        <f>E3093*F3093</f>
        <v>1.2690000000000001</v>
      </c>
      <c r="H3093" s="94"/>
      <c r="I3093" s="94"/>
      <c r="J3093" s="94">
        <f>G3093+H3093+I3093</f>
        <v>1.2690000000000001</v>
      </c>
    </row>
    <row r="3094" spans="1:10" x14ac:dyDescent="0.25">
      <c r="A3094" s="90"/>
      <c r="B3094" s="95"/>
      <c r="C3094" s="96" t="s">
        <v>155</v>
      </c>
      <c r="D3094" s="95"/>
      <c r="E3094" s="94">
        <v>0</v>
      </c>
      <c r="F3094" s="97">
        <v>1.6535</v>
      </c>
      <c r="G3094" s="94">
        <f>SUM(G3092:G3093)*F3094</f>
        <v>2.8357524999999999</v>
      </c>
      <c r="H3094" s="94"/>
      <c r="I3094" s="94"/>
      <c r="J3094" s="94">
        <v>0</v>
      </c>
    </row>
    <row r="3095" spans="1:10" x14ac:dyDescent="0.25">
      <c r="A3095" s="90"/>
      <c r="B3095" s="95"/>
      <c r="C3095" s="96" t="s">
        <v>156</v>
      </c>
      <c r="D3095" s="95"/>
      <c r="E3095" s="94">
        <v>0</v>
      </c>
      <c r="F3095" s="97">
        <v>0.68989999999999996</v>
      </c>
      <c r="G3095" s="94">
        <v>0</v>
      </c>
      <c r="H3095" s="94"/>
      <c r="I3095" s="94"/>
      <c r="J3095" s="94">
        <v>0</v>
      </c>
    </row>
    <row r="3096" spans="1:10" x14ac:dyDescent="0.25">
      <c r="A3096" s="90"/>
      <c r="B3096" s="95"/>
      <c r="C3096" s="96" t="s">
        <v>157</v>
      </c>
      <c r="D3096" s="95"/>
      <c r="E3096" s="94"/>
      <c r="F3096" s="97"/>
      <c r="G3096" s="94">
        <f>SUM(G3091:G3095)</f>
        <v>4.5507524999999998</v>
      </c>
      <c r="H3096" s="94">
        <f>SUM(H3091:H3095)</f>
        <v>106.75</v>
      </c>
      <c r="I3096" s="94">
        <f>SUM(I3091:I3095)</f>
        <v>0</v>
      </c>
      <c r="J3096" s="94">
        <f>G3096+H3096+I3096</f>
        <v>111.3007525</v>
      </c>
    </row>
    <row r="3097" spans="1:10" x14ac:dyDescent="0.25">
      <c r="A3097" s="90"/>
      <c r="B3097" s="95"/>
      <c r="C3097" s="96" t="s">
        <v>158</v>
      </c>
      <c r="D3097" s="95"/>
      <c r="E3097" s="94"/>
      <c r="F3097" s="97"/>
      <c r="G3097" s="94">
        <f>G3096*0.305</f>
        <v>1.3879795124999998</v>
      </c>
      <c r="H3097" s="94">
        <f>H3096*0.305</f>
        <v>32.558749999999996</v>
      </c>
      <c r="I3097" s="94">
        <f>I3096*0.305</f>
        <v>0</v>
      </c>
      <c r="J3097" s="94">
        <f>G3097+H3097+I3097</f>
        <v>33.946729512499999</v>
      </c>
    </row>
    <row r="3098" spans="1:10" x14ac:dyDescent="0.25">
      <c r="A3098" s="90"/>
      <c r="B3098" s="95"/>
      <c r="C3098" s="96" t="s">
        <v>159</v>
      </c>
      <c r="D3098" s="95"/>
      <c r="E3098" s="94"/>
      <c r="F3098" s="97"/>
      <c r="G3098" s="94">
        <f>SUM(G3096:G3097)</f>
        <v>5.9387320124999992</v>
      </c>
      <c r="H3098" s="94">
        <f>SUM(H3096:H3097)</f>
        <v>139.30875</v>
      </c>
      <c r="I3098" s="94">
        <f>SUM(I3096:I3097)</f>
        <v>0</v>
      </c>
      <c r="J3098" s="94">
        <f>G3098+H3098+I3098</f>
        <v>145.2474820125</v>
      </c>
    </row>
    <row r="3099" spans="1:10" x14ac:dyDescent="0.25">
      <c r="A3099" s="107"/>
      <c r="B3099" s="95"/>
      <c r="C3099" s="96"/>
      <c r="D3099" s="95"/>
      <c r="E3099" s="94"/>
      <c r="F3099" s="97"/>
      <c r="G3099" s="94"/>
      <c r="H3099" s="94"/>
      <c r="I3099" s="94"/>
      <c r="J3099" s="94"/>
    </row>
    <row r="3100" spans="1:10" ht="31.5" x14ac:dyDescent="0.25">
      <c r="A3100" s="84"/>
      <c r="B3100" s="85"/>
      <c r="C3100" s="86" t="s">
        <v>1453</v>
      </c>
      <c r="D3100" s="87" t="s">
        <v>178</v>
      </c>
      <c r="E3100" s="88"/>
      <c r="F3100" s="89"/>
      <c r="G3100" s="88"/>
      <c r="H3100" s="88"/>
      <c r="I3100" s="88"/>
      <c r="J3100" s="88"/>
    </row>
    <row r="3101" spans="1:10" x14ac:dyDescent="0.25">
      <c r="A3101" s="90"/>
      <c r="B3101" s="91" t="s">
        <v>203</v>
      </c>
      <c r="C3101" s="92" t="s">
        <v>516</v>
      </c>
      <c r="D3101" s="91" t="s">
        <v>178</v>
      </c>
      <c r="E3101" s="124">
        <v>31.95</v>
      </c>
      <c r="F3101" s="154">
        <v>1</v>
      </c>
      <c r="G3101" s="94"/>
      <c r="H3101" s="94">
        <f t="shared" ref="H3101" si="252">E3101*F3101</f>
        <v>31.95</v>
      </c>
      <c r="I3101" s="94"/>
      <c r="J3101" s="94">
        <f t="shared" ref="J3101" si="253">G3101+H3101+I3101</f>
        <v>31.95</v>
      </c>
    </row>
    <row r="3102" spans="1:10" x14ac:dyDescent="0.25">
      <c r="A3102" s="90"/>
      <c r="B3102" s="91" t="s">
        <v>169</v>
      </c>
      <c r="C3102" s="92" t="s">
        <v>168</v>
      </c>
      <c r="D3102" s="91" t="s">
        <v>154</v>
      </c>
      <c r="E3102" s="124">
        <v>8.92</v>
      </c>
      <c r="F3102" s="97">
        <v>0.05</v>
      </c>
      <c r="G3102" s="94">
        <f>E3102*F3102</f>
        <v>0.44600000000000001</v>
      </c>
      <c r="H3102" s="94"/>
      <c r="I3102" s="94"/>
      <c r="J3102" s="94">
        <f>G3102+H3102+I3102</f>
        <v>0.44600000000000001</v>
      </c>
    </row>
    <row r="3103" spans="1:10" x14ac:dyDescent="0.25">
      <c r="A3103" s="90"/>
      <c r="B3103" s="95" t="s">
        <v>162</v>
      </c>
      <c r="C3103" s="96" t="s">
        <v>163</v>
      </c>
      <c r="D3103" s="95" t="s">
        <v>154</v>
      </c>
      <c r="E3103" s="125">
        <v>12.69</v>
      </c>
      <c r="F3103" s="97">
        <v>0.1</v>
      </c>
      <c r="G3103" s="94">
        <f>E3103*F3103</f>
        <v>1.2690000000000001</v>
      </c>
      <c r="H3103" s="94"/>
      <c r="I3103" s="94"/>
      <c r="J3103" s="94">
        <f>G3103+H3103+I3103</f>
        <v>1.2690000000000001</v>
      </c>
    </row>
    <row r="3104" spans="1:10" x14ac:dyDescent="0.25">
      <c r="A3104" s="90"/>
      <c r="B3104" s="95"/>
      <c r="C3104" s="96" t="s">
        <v>155</v>
      </c>
      <c r="D3104" s="95"/>
      <c r="E3104" s="94">
        <v>0</v>
      </c>
      <c r="F3104" s="97">
        <v>1.6535</v>
      </c>
      <c r="G3104" s="94">
        <f>SUM(G3102:G3103)*F3104</f>
        <v>2.8357524999999999</v>
      </c>
      <c r="H3104" s="94"/>
      <c r="I3104" s="94"/>
      <c r="J3104" s="94">
        <v>0</v>
      </c>
    </row>
    <row r="3105" spans="1:10" x14ac:dyDescent="0.25">
      <c r="A3105" s="90"/>
      <c r="B3105" s="95"/>
      <c r="C3105" s="96" t="s">
        <v>156</v>
      </c>
      <c r="D3105" s="95"/>
      <c r="E3105" s="94">
        <v>0</v>
      </c>
      <c r="F3105" s="97">
        <v>0.68989999999999996</v>
      </c>
      <c r="G3105" s="94">
        <v>0</v>
      </c>
      <c r="H3105" s="94"/>
      <c r="I3105" s="94"/>
      <c r="J3105" s="94">
        <v>0</v>
      </c>
    </row>
    <row r="3106" spans="1:10" x14ac:dyDescent="0.25">
      <c r="A3106" s="90"/>
      <c r="B3106" s="95"/>
      <c r="C3106" s="96" t="s">
        <v>157</v>
      </c>
      <c r="D3106" s="95"/>
      <c r="E3106" s="94"/>
      <c r="F3106" s="97"/>
      <c r="G3106" s="94">
        <f>SUM(G3101:G3105)</f>
        <v>4.5507524999999998</v>
      </c>
      <c r="H3106" s="94">
        <f>SUM(H3101:H3105)</f>
        <v>31.95</v>
      </c>
      <c r="I3106" s="94">
        <f>SUM(I3101:I3105)</f>
        <v>0</v>
      </c>
      <c r="J3106" s="94">
        <f>G3106+H3106+I3106</f>
        <v>36.500752499999997</v>
      </c>
    </row>
    <row r="3107" spans="1:10" x14ac:dyDescent="0.25">
      <c r="A3107" s="90"/>
      <c r="B3107" s="95"/>
      <c r="C3107" s="96" t="s">
        <v>158</v>
      </c>
      <c r="D3107" s="95"/>
      <c r="E3107" s="94"/>
      <c r="F3107" s="97"/>
      <c r="G3107" s="94">
        <f>G3106*0.305</f>
        <v>1.3879795124999998</v>
      </c>
      <c r="H3107" s="94">
        <f>H3106*0.305</f>
        <v>9.7447499999999998</v>
      </c>
      <c r="I3107" s="94">
        <f>I3106*0.305</f>
        <v>0</v>
      </c>
      <c r="J3107" s="94">
        <f>G3107+H3107+I3107</f>
        <v>11.132729512499999</v>
      </c>
    </row>
    <row r="3108" spans="1:10" x14ac:dyDescent="0.25">
      <c r="A3108" s="90"/>
      <c r="B3108" s="95"/>
      <c r="C3108" s="96" t="s">
        <v>159</v>
      </c>
      <c r="D3108" s="95"/>
      <c r="E3108" s="94"/>
      <c r="F3108" s="97"/>
      <c r="G3108" s="94">
        <f>SUM(G3106:G3107)</f>
        <v>5.9387320124999992</v>
      </c>
      <c r="H3108" s="94">
        <f>SUM(H3106:H3107)</f>
        <v>41.694749999999999</v>
      </c>
      <c r="I3108" s="94">
        <f>SUM(I3106:I3107)</f>
        <v>0</v>
      </c>
      <c r="J3108" s="94">
        <f>G3108+H3108+I3108</f>
        <v>47.633482012499996</v>
      </c>
    </row>
    <row r="3109" spans="1:10" x14ac:dyDescent="0.25">
      <c r="A3109" s="107"/>
      <c r="B3109" s="95"/>
      <c r="C3109" s="96"/>
      <c r="D3109" s="95"/>
      <c r="E3109" s="94"/>
      <c r="F3109" s="97"/>
      <c r="G3109" s="94"/>
      <c r="H3109" s="94"/>
      <c r="I3109" s="94"/>
      <c r="J3109" s="94"/>
    </row>
    <row r="3110" spans="1:10" ht="31.5" x14ac:dyDescent="0.25">
      <c r="A3110" s="84"/>
      <c r="B3110" s="85"/>
      <c r="C3110" s="86" t="s">
        <v>1454</v>
      </c>
      <c r="D3110" s="87" t="s">
        <v>178</v>
      </c>
      <c r="E3110" s="88"/>
      <c r="F3110" s="89"/>
      <c r="G3110" s="88"/>
      <c r="H3110" s="88"/>
      <c r="I3110" s="88"/>
      <c r="J3110" s="88"/>
    </row>
    <row r="3111" spans="1:10" x14ac:dyDescent="0.25">
      <c r="A3111" s="90"/>
      <c r="B3111" s="91" t="s">
        <v>203</v>
      </c>
      <c r="C3111" s="92" t="s">
        <v>517</v>
      </c>
      <c r="D3111" s="91" t="s">
        <v>178</v>
      </c>
      <c r="E3111" s="124">
        <v>29.44</v>
      </c>
      <c r="F3111" s="154">
        <v>1</v>
      </c>
      <c r="G3111" s="94"/>
      <c r="H3111" s="94">
        <f t="shared" ref="H3111" si="254">E3111*F3111</f>
        <v>29.44</v>
      </c>
      <c r="I3111" s="94"/>
      <c r="J3111" s="94">
        <f t="shared" ref="J3111" si="255">G3111+H3111+I3111</f>
        <v>29.44</v>
      </c>
    </row>
    <row r="3112" spans="1:10" x14ac:dyDescent="0.25">
      <c r="A3112" s="90"/>
      <c r="B3112" s="91" t="s">
        <v>169</v>
      </c>
      <c r="C3112" s="92" t="s">
        <v>168</v>
      </c>
      <c r="D3112" s="91" t="s">
        <v>154</v>
      </c>
      <c r="E3112" s="124">
        <v>8.92</v>
      </c>
      <c r="F3112" s="97">
        <v>0.05</v>
      </c>
      <c r="G3112" s="94">
        <f>E3112*F3112</f>
        <v>0.44600000000000001</v>
      </c>
      <c r="H3112" s="94"/>
      <c r="I3112" s="94"/>
      <c r="J3112" s="94">
        <f>G3112+H3112+I3112</f>
        <v>0.44600000000000001</v>
      </c>
    </row>
    <row r="3113" spans="1:10" x14ac:dyDescent="0.25">
      <c r="A3113" s="90"/>
      <c r="B3113" s="95" t="s">
        <v>162</v>
      </c>
      <c r="C3113" s="96" t="s">
        <v>163</v>
      </c>
      <c r="D3113" s="95" t="s">
        <v>154</v>
      </c>
      <c r="E3113" s="125">
        <v>12.69</v>
      </c>
      <c r="F3113" s="97">
        <v>0.1</v>
      </c>
      <c r="G3113" s="94">
        <f>E3113*F3113</f>
        <v>1.2690000000000001</v>
      </c>
      <c r="H3113" s="94"/>
      <c r="I3113" s="94"/>
      <c r="J3113" s="94">
        <f>G3113+H3113+I3113</f>
        <v>1.2690000000000001</v>
      </c>
    </row>
    <row r="3114" spans="1:10" x14ac:dyDescent="0.25">
      <c r="A3114" s="90"/>
      <c r="B3114" s="95"/>
      <c r="C3114" s="96" t="s">
        <v>155</v>
      </c>
      <c r="D3114" s="95"/>
      <c r="E3114" s="94">
        <v>0</v>
      </c>
      <c r="F3114" s="97">
        <v>1.6535</v>
      </c>
      <c r="G3114" s="94">
        <f>SUM(G3112:G3113)*F3114</f>
        <v>2.8357524999999999</v>
      </c>
      <c r="H3114" s="94"/>
      <c r="I3114" s="94"/>
      <c r="J3114" s="94">
        <v>0</v>
      </c>
    </row>
    <row r="3115" spans="1:10" x14ac:dyDescent="0.25">
      <c r="A3115" s="90"/>
      <c r="B3115" s="95"/>
      <c r="C3115" s="96" t="s">
        <v>156</v>
      </c>
      <c r="D3115" s="95"/>
      <c r="E3115" s="94">
        <v>0</v>
      </c>
      <c r="F3115" s="97">
        <v>0.68989999999999996</v>
      </c>
      <c r="G3115" s="94">
        <v>0</v>
      </c>
      <c r="H3115" s="94"/>
      <c r="I3115" s="94"/>
      <c r="J3115" s="94">
        <v>0</v>
      </c>
    </row>
    <row r="3116" spans="1:10" x14ac:dyDescent="0.25">
      <c r="A3116" s="90"/>
      <c r="B3116" s="95"/>
      <c r="C3116" s="96" t="s">
        <v>157</v>
      </c>
      <c r="D3116" s="95"/>
      <c r="E3116" s="94"/>
      <c r="F3116" s="97"/>
      <c r="G3116" s="94">
        <f>SUM(G3111:G3115)</f>
        <v>4.5507524999999998</v>
      </c>
      <c r="H3116" s="94">
        <f>SUM(H3111:H3115)</f>
        <v>29.44</v>
      </c>
      <c r="I3116" s="94">
        <f>SUM(I3111:I3115)</f>
        <v>0</v>
      </c>
      <c r="J3116" s="94">
        <f>G3116+H3116+I3116</f>
        <v>33.990752499999999</v>
      </c>
    </row>
    <row r="3117" spans="1:10" x14ac:dyDescent="0.25">
      <c r="A3117" s="90"/>
      <c r="B3117" s="95"/>
      <c r="C3117" s="96" t="s">
        <v>158</v>
      </c>
      <c r="D3117" s="95"/>
      <c r="E3117" s="94"/>
      <c r="F3117" s="97"/>
      <c r="G3117" s="94">
        <f>G3116*0.305</f>
        <v>1.3879795124999998</v>
      </c>
      <c r="H3117" s="94">
        <f>H3116*0.305</f>
        <v>8.9792000000000005</v>
      </c>
      <c r="I3117" s="94">
        <f>I3116*0.305</f>
        <v>0</v>
      </c>
      <c r="J3117" s="94">
        <f>G3117+H3117+I3117</f>
        <v>10.3671795125</v>
      </c>
    </row>
    <row r="3118" spans="1:10" x14ac:dyDescent="0.25">
      <c r="A3118" s="90"/>
      <c r="B3118" s="95"/>
      <c r="C3118" s="96" t="s">
        <v>159</v>
      </c>
      <c r="D3118" s="95"/>
      <c r="E3118" s="94"/>
      <c r="F3118" s="97"/>
      <c r="G3118" s="94">
        <f>SUM(G3116:G3117)</f>
        <v>5.9387320124999992</v>
      </c>
      <c r="H3118" s="94">
        <f>SUM(H3116:H3117)</f>
        <v>38.419200000000004</v>
      </c>
      <c r="I3118" s="94">
        <f>SUM(I3116:I3117)</f>
        <v>0</v>
      </c>
      <c r="J3118" s="94">
        <f>G3118+H3118+I3118</f>
        <v>44.357932012500001</v>
      </c>
    </row>
    <row r="3119" spans="1:10" x14ac:dyDescent="0.25">
      <c r="A3119" s="107"/>
      <c r="B3119" s="95"/>
      <c r="C3119" s="96"/>
      <c r="D3119" s="95"/>
      <c r="E3119" s="94"/>
      <c r="F3119" s="97"/>
      <c r="G3119" s="94"/>
      <c r="H3119" s="94"/>
      <c r="I3119" s="94"/>
      <c r="J3119" s="94"/>
    </row>
    <row r="3120" spans="1:10" x14ac:dyDescent="0.25">
      <c r="A3120" s="84"/>
      <c r="B3120" s="85"/>
      <c r="C3120" s="86" t="s">
        <v>1455</v>
      </c>
      <c r="D3120" s="87" t="s">
        <v>178</v>
      </c>
      <c r="E3120" s="88"/>
      <c r="F3120" s="89"/>
      <c r="G3120" s="88"/>
      <c r="H3120" s="88"/>
      <c r="I3120" s="88"/>
      <c r="J3120" s="88"/>
    </row>
    <row r="3121" spans="1:10" x14ac:dyDescent="0.25">
      <c r="A3121" s="90"/>
      <c r="B3121" s="91" t="s">
        <v>203</v>
      </c>
      <c r="C3121" s="92" t="s">
        <v>518</v>
      </c>
      <c r="D3121" s="91" t="s">
        <v>178</v>
      </c>
      <c r="E3121" s="124">
        <v>4.28</v>
      </c>
      <c r="F3121" s="154">
        <v>1</v>
      </c>
      <c r="G3121" s="94"/>
      <c r="H3121" s="94">
        <f t="shared" ref="H3121" si="256">E3121*F3121</f>
        <v>4.28</v>
      </c>
      <c r="I3121" s="94"/>
      <c r="J3121" s="94">
        <f t="shared" ref="J3121" si="257">G3121+H3121+I3121</f>
        <v>4.28</v>
      </c>
    </row>
    <row r="3122" spans="1:10" x14ac:dyDescent="0.25">
      <c r="A3122" s="90"/>
      <c r="B3122" s="91" t="s">
        <v>169</v>
      </c>
      <c r="C3122" s="92" t="s">
        <v>168</v>
      </c>
      <c r="D3122" s="91" t="s">
        <v>154</v>
      </c>
      <c r="E3122" s="124">
        <v>8.92</v>
      </c>
      <c r="F3122" s="97">
        <v>0.05</v>
      </c>
      <c r="G3122" s="94">
        <f>E3122*F3122</f>
        <v>0.44600000000000001</v>
      </c>
      <c r="H3122" s="94"/>
      <c r="I3122" s="94"/>
      <c r="J3122" s="94">
        <f>G3122+H3122+I3122</f>
        <v>0.44600000000000001</v>
      </c>
    </row>
    <row r="3123" spans="1:10" x14ac:dyDescent="0.25">
      <c r="A3123" s="90"/>
      <c r="B3123" s="95" t="s">
        <v>162</v>
      </c>
      <c r="C3123" s="96" t="s">
        <v>163</v>
      </c>
      <c r="D3123" s="95" t="s">
        <v>154</v>
      </c>
      <c r="E3123" s="125">
        <v>12.69</v>
      </c>
      <c r="F3123" s="97">
        <v>0.1</v>
      </c>
      <c r="G3123" s="94">
        <f>E3123*F3123</f>
        <v>1.2690000000000001</v>
      </c>
      <c r="H3123" s="94"/>
      <c r="I3123" s="94"/>
      <c r="J3123" s="94">
        <f>G3123+H3123+I3123</f>
        <v>1.2690000000000001</v>
      </c>
    </row>
    <row r="3124" spans="1:10" x14ac:dyDescent="0.25">
      <c r="A3124" s="90"/>
      <c r="B3124" s="95"/>
      <c r="C3124" s="96" t="s">
        <v>155</v>
      </c>
      <c r="D3124" s="95"/>
      <c r="E3124" s="94">
        <v>0</v>
      </c>
      <c r="F3124" s="97">
        <v>1.6535</v>
      </c>
      <c r="G3124" s="94">
        <f>SUM(G3122:G3123)*F3124</f>
        <v>2.8357524999999999</v>
      </c>
      <c r="H3124" s="94"/>
      <c r="I3124" s="94"/>
      <c r="J3124" s="94">
        <v>0</v>
      </c>
    </row>
    <row r="3125" spans="1:10" x14ac:dyDescent="0.25">
      <c r="A3125" s="90"/>
      <c r="B3125" s="95"/>
      <c r="C3125" s="96" t="s">
        <v>156</v>
      </c>
      <c r="D3125" s="95"/>
      <c r="E3125" s="94">
        <v>0</v>
      </c>
      <c r="F3125" s="97">
        <v>0.68989999999999996</v>
      </c>
      <c r="G3125" s="94">
        <v>0</v>
      </c>
      <c r="H3125" s="94"/>
      <c r="I3125" s="94"/>
      <c r="J3125" s="94">
        <v>0</v>
      </c>
    </row>
    <row r="3126" spans="1:10" x14ac:dyDescent="0.25">
      <c r="A3126" s="90"/>
      <c r="B3126" s="95"/>
      <c r="C3126" s="96" t="s">
        <v>157</v>
      </c>
      <c r="D3126" s="95"/>
      <c r="E3126" s="94"/>
      <c r="F3126" s="97"/>
      <c r="G3126" s="94">
        <f>SUM(G3121:G3125)</f>
        <v>4.5507524999999998</v>
      </c>
      <c r="H3126" s="94">
        <f>SUM(H3121:H3125)</f>
        <v>4.28</v>
      </c>
      <c r="I3126" s="94">
        <f>SUM(I3121:I3125)</f>
        <v>0</v>
      </c>
      <c r="J3126" s="94">
        <f>G3126+H3126+I3126</f>
        <v>8.8307524999999991</v>
      </c>
    </row>
    <row r="3127" spans="1:10" x14ac:dyDescent="0.25">
      <c r="A3127" s="90"/>
      <c r="B3127" s="95"/>
      <c r="C3127" s="96" t="s">
        <v>158</v>
      </c>
      <c r="D3127" s="95"/>
      <c r="E3127" s="94"/>
      <c r="F3127" s="97"/>
      <c r="G3127" s="94">
        <f>G3126*0.305</f>
        <v>1.3879795124999998</v>
      </c>
      <c r="H3127" s="94">
        <f>H3126*0.305</f>
        <v>1.3054000000000001</v>
      </c>
      <c r="I3127" s="94">
        <f>I3126*0.305</f>
        <v>0</v>
      </c>
      <c r="J3127" s="94">
        <f>G3127+H3127+I3127</f>
        <v>2.6933795125</v>
      </c>
    </row>
    <row r="3128" spans="1:10" x14ac:dyDescent="0.25">
      <c r="A3128" s="90"/>
      <c r="B3128" s="95"/>
      <c r="C3128" s="96" t="s">
        <v>159</v>
      </c>
      <c r="D3128" s="95"/>
      <c r="E3128" s="94"/>
      <c r="F3128" s="97"/>
      <c r="G3128" s="94">
        <f>SUM(G3126:G3127)</f>
        <v>5.9387320124999992</v>
      </c>
      <c r="H3128" s="94">
        <f>SUM(H3126:H3127)</f>
        <v>5.5853999999999999</v>
      </c>
      <c r="I3128" s="94">
        <f>SUM(I3126:I3127)</f>
        <v>0</v>
      </c>
      <c r="J3128" s="94">
        <f>G3128+H3128+I3128</f>
        <v>11.524132012499999</v>
      </c>
    </row>
    <row r="3129" spans="1:10" x14ac:dyDescent="0.25">
      <c r="A3129" s="107"/>
      <c r="B3129" s="95"/>
      <c r="C3129" s="96"/>
      <c r="D3129" s="95"/>
      <c r="E3129" s="94"/>
      <c r="F3129" s="97"/>
      <c r="G3129" s="94"/>
      <c r="H3129" s="94"/>
      <c r="I3129" s="94"/>
      <c r="J3129" s="94"/>
    </row>
    <row r="3130" spans="1:10" x14ac:dyDescent="0.25">
      <c r="A3130" s="84"/>
      <c r="B3130" s="85"/>
      <c r="C3130" s="86" t="s">
        <v>1456</v>
      </c>
      <c r="D3130" s="87" t="s">
        <v>178</v>
      </c>
      <c r="E3130" s="88"/>
      <c r="F3130" s="89"/>
      <c r="G3130" s="88"/>
      <c r="H3130" s="88"/>
      <c r="I3130" s="88"/>
      <c r="J3130" s="88"/>
    </row>
    <row r="3131" spans="1:10" x14ac:dyDescent="0.25">
      <c r="A3131" s="90"/>
      <c r="B3131" s="91" t="s">
        <v>203</v>
      </c>
      <c r="C3131" s="92" t="s">
        <v>519</v>
      </c>
      <c r="D3131" s="91" t="s">
        <v>178</v>
      </c>
      <c r="E3131" s="124">
        <v>20.190000000000001</v>
      </c>
      <c r="F3131" s="154">
        <v>1</v>
      </c>
      <c r="G3131" s="94"/>
      <c r="H3131" s="94">
        <f t="shared" ref="H3131" si="258">E3131*F3131</f>
        <v>20.190000000000001</v>
      </c>
      <c r="I3131" s="94"/>
      <c r="J3131" s="94">
        <f t="shared" ref="J3131" si="259">G3131+H3131+I3131</f>
        <v>20.190000000000001</v>
      </c>
    </row>
    <row r="3132" spans="1:10" x14ac:dyDescent="0.25">
      <c r="A3132" s="90"/>
      <c r="B3132" s="91" t="s">
        <v>169</v>
      </c>
      <c r="C3132" s="92" t="s">
        <v>168</v>
      </c>
      <c r="D3132" s="91" t="s">
        <v>154</v>
      </c>
      <c r="E3132" s="124">
        <v>8.92</v>
      </c>
      <c r="F3132" s="97">
        <v>0.2</v>
      </c>
      <c r="G3132" s="94">
        <f>E3132*F3132</f>
        <v>1.784</v>
      </c>
      <c r="H3132" s="94"/>
      <c r="I3132" s="94"/>
      <c r="J3132" s="94">
        <f>G3132+H3132+I3132</f>
        <v>1.784</v>
      </c>
    </row>
    <row r="3133" spans="1:10" x14ac:dyDescent="0.25">
      <c r="A3133" s="90"/>
      <c r="B3133" s="95" t="s">
        <v>162</v>
      </c>
      <c r="C3133" s="96" t="s">
        <v>163</v>
      </c>
      <c r="D3133" s="95" t="s">
        <v>154</v>
      </c>
      <c r="E3133" s="125">
        <v>12.69</v>
      </c>
      <c r="F3133" s="97">
        <v>0.4</v>
      </c>
      <c r="G3133" s="94">
        <f>E3133*F3133</f>
        <v>5.0760000000000005</v>
      </c>
      <c r="H3133" s="94"/>
      <c r="I3133" s="94"/>
      <c r="J3133" s="94">
        <f>G3133+H3133+I3133</f>
        <v>5.0760000000000005</v>
      </c>
    </row>
    <row r="3134" spans="1:10" x14ac:dyDescent="0.25">
      <c r="A3134" s="90"/>
      <c r="B3134" s="95"/>
      <c r="C3134" s="96" t="s">
        <v>155</v>
      </c>
      <c r="D3134" s="95"/>
      <c r="E3134" s="94">
        <v>0</v>
      </c>
      <c r="F3134" s="97">
        <v>1.6535</v>
      </c>
      <c r="G3134" s="94">
        <f>SUM(G3132:G3133)*F3134</f>
        <v>11.34301</v>
      </c>
      <c r="H3134" s="94"/>
      <c r="I3134" s="94"/>
      <c r="J3134" s="94">
        <v>0</v>
      </c>
    </row>
    <row r="3135" spans="1:10" x14ac:dyDescent="0.25">
      <c r="A3135" s="90"/>
      <c r="B3135" s="95"/>
      <c r="C3135" s="96" t="s">
        <v>156</v>
      </c>
      <c r="D3135" s="95"/>
      <c r="E3135" s="94">
        <v>0</v>
      </c>
      <c r="F3135" s="97">
        <v>0.68989999999999996</v>
      </c>
      <c r="G3135" s="94">
        <v>0</v>
      </c>
      <c r="H3135" s="94"/>
      <c r="I3135" s="94"/>
      <c r="J3135" s="94">
        <v>0</v>
      </c>
    </row>
    <row r="3136" spans="1:10" x14ac:dyDescent="0.25">
      <c r="A3136" s="90"/>
      <c r="B3136" s="95"/>
      <c r="C3136" s="96" t="s">
        <v>157</v>
      </c>
      <c r="D3136" s="95"/>
      <c r="E3136" s="94"/>
      <c r="F3136" s="97"/>
      <c r="G3136" s="94">
        <f>SUM(G3131:G3135)</f>
        <v>18.203009999999999</v>
      </c>
      <c r="H3136" s="94">
        <f>SUM(H3131:H3135)</f>
        <v>20.190000000000001</v>
      </c>
      <c r="I3136" s="94">
        <f>SUM(I3131:I3135)</f>
        <v>0</v>
      </c>
      <c r="J3136" s="94">
        <f>G3136+H3136+I3136</f>
        <v>38.393010000000004</v>
      </c>
    </row>
    <row r="3137" spans="1:10" x14ac:dyDescent="0.25">
      <c r="A3137" s="90"/>
      <c r="B3137" s="95"/>
      <c r="C3137" s="96" t="s">
        <v>158</v>
      </c>
      <c r="D3137" s="95"/>
      <c r="E3137" s="94"/>
      <c r="F3137" s="97"/>
      <c r="G3137" s="94">
        <f>G3136*0.305</f>
        <v>5.5519180499999994</v>
      </c>
      <c r="H3137" s="94">
        <f>H3136*0.305</f>
        <v>6.1579500000000005</v>
      </c>
      <c r="I3137" s="94">
        <f>I3136*0.305</f>
        <v>0</v>
      </c>
      <c r="J3137" s="94">
        <f>G3137+H3137+I3137</f>
        <v>11.709868050000001</v>
      </c>
    </row>
    <row r="3138" spans="1:10" x14ac:dyDescent="0.25">
      <c r="A3138" s="90"/>
      <c r="B3138" s="95"/>
      <c r="C3138" s="96" t="s">
        <v>159</v>
      </c>
      <c r="D3138" s="95"/>
      <c r="E3138" s="94"/>
      <c r="F3138" s="97"/>
      <c r="G3138" s="94">
        <f>SUM(G3136:G3137)</f>
        <v>23.754928049999997</v>
      </c>
      <c r="H3138" s="94">
        <f>SUM(H3136:H3137)</f>
        <v>26.347950000000001</v>
      </c>
      <c r="I3138" s="94">
        <f>SUM(I3136:I3137)</f>
        <v>0</v>
      </c>
      <c r="J3138" s="94">
        <f>G3138+H3138+I3138</f>
        <v>50.102878050000001</v>
      </c>
    </row>
    <row r="3139" spans="1:10" x14ac:dyDescent="0.25">
      <c r="A3139" s="107"/>
      <c r="B3139" s="95"/>
      <c r="C3139" s="96"/>
      <c r="D3139" s="95"/>
      <c r="E3139" s="94"/>
      <c r="F3139" s="97"/>
      <c r="G3139" s="94"/>
      <c r="H3139" s="94"/>
      <c r="I3139" s="94"/>
      <c r="J3139" s="94"/>
    </row>
    <row r="3140" spans="1:10" x14ac:dyDescent="0.25">
      <c r="A3140" s="84"/>
      <c r="B3140" s="85"/>
      <c r="C3140" s="86" t="s">
        <v>1457</v>
      </c>
      <c r="D3140" s="87" t="s">
        <v>178</v>
      </c>
      <c r="E3140" s="88"/>
      <c r="F3140" s="89"/>
      <c r="G3140" s="88"/>
      <c r="H3140" s="88"/>
      <c r="I3140" s="88"/>
      <c r="J3140" s="88"/>
    </row>
    <row r="3141" spans="1:10" x14ac:dyDescent="0.25">
      <c r="A3141" s="90"/>
      <c r="B3141" s="91" t="s">
        <v>203</v>
      </c>
      <c r="C3141" s="92" t="s">
        <v>520</v>
      </c>
      <c r="D3141" s="91" t="s">
        <v>178</v>
      </c>
      <c r="E3141" s="124">
        <v>4.32</v>
      </c>
      <c r="F3141" s="154">
        <v>1</v>
      </c>
      <c r="G3141" s="94"/>
      <c r="H3141" s="94">
        <f t="shared" ref="H3141" si="260">E3141*F3141</f>
        <v>4.32</v>
      </c>
      <c r="I3141" s="94"/>
      <c r="J3141" s="94">
        <f t="shared" ref="J3141" si="261">G3141+H3141+I3141</f>
        <v>4.32</v>
      </c>
    </row>
    <row r="3142" spans="1:10" x14ac:dyDescent="0.25">
      <c r="A3142" s="90"/>
      <c r="B3142" s="91" t="s">
        <v>169</v>
      </c>
      <c r="C3142" s="92" t="s">
        <v>168</v>
      </c>
      <c r="D3142" s="91" t="s">
        <v>154</v>
      </c>
      <c r="E3142" s="124">
        <v>8.92</v>
      </c>
      <c r="F3142" s="97">
        <v>0.2</v>
      </c>
      <c r="G3142" s="94">
        <f>E3142*F3142</f>
        <v>1.784</v>
      </c>
      <c r="H3142" s="94"/>
      <c r="I3142" s="94"/>
      <c r="J3142" s="94">
        <f>G3142+H3142+I3142</f>
        <v>1.784</v>
      </c>
    </row>
    <row r="3143" spans="1:10" x14ac:dyDescent="0.25">
      <c r="A3143" s="90"/>
      <c r="B3143" s="95" t="s">
        <v>162</v>
      </c>
      <c r="C3143" s="96" t="s">
        <v>163</v>
      </c>
      <c r="D3143" s="95" t="s">
        <v>154</v>
      </c>
      <c r="E3143" s="125">
        <v>12.69</v>
      </c>
      <c r="F3143" s="97">
        <v>0.4</v>
      </c>
      <c r="G3143" s="94">
        <f>E3143*F3143</f>
        <v>5.0760000000000005</v>
      </c>
      <c r="H3143" s="94"/>
      <c r="I3143" s="94"/>
      <c r="J3143" s="94">
        <f>G3143+H3143+I3143</f>
        <v>5.0760000000000005</v>
      </c>
    </row>
    <row r="3144" spans="1:10" x14ac:dyDescent="0.25">
      <c r="A3144" s="90"/>
      <c r="B3144" s="95"/>
      <c r="C3144" s="96" t="s">
        <v>155</v>
      </c>
      <c r="D3144" s="95"/>
      <c r="E3144" s="94">
        <v>0</v>
      </c>
      <c r="F3144" s="97">
        <v>1.6535</v>
      </c>
      <c r="G3144" s="94">
        <f>SUM(G3142:G3143)*F3144</f>
        <v>11.34301</v>
      </c>
      <c r="H3144" s="94"/>
      <c r="I3144" s="94"/>
      <c r="J3144" s="94">
        <v>0</v>
      </c>
    </row>
    <row r="3145" spans="1:10" x14ac:dyDescent="0.25">
      <c r="A3145" s="90"/>
      <c r="B3145" s="95"/>
      <c r="C3145" s="96" t="s">
        <v>156</v>
      </c>
      <c r="D3145" s="95"/>
      <c r="E3145" s="94">
        <v>0</v>
      </c>
      <c r="F3145" s="97">
        <v>0.68989999999999996</v>
      </c>
      <c r="G3145" s="94">
        <v>0</v>
      </c>
      <c r="H3145" s="94"/>
      <c r="I3145" s="94"/>
      <c r="J3145" s="94">
        <v>0</v>
      </c>
    </row>
    <row r="3146" spans="1:10" x14ac:dyDescent="0.25">
      <c r="A3146" s="90"/>
      <c r="B3146" s="95"/>
      <c r="C3146" s="96" t="s">
        <v>157</v>
      </c>
      <c r="D3146" s="95"/>
      <c r="E3146" s="94"/>
      <c r="F3146" s="97"/>
      <c r="G3146" s="94">
        <f>SUM(G3141:G3145)</f>
        <v>18.203009999999999</v>
      </c>
      <c r="H3146" s="94">
        <f>SUM(H3141:H3145)</f>
        <v>4.32</v>
      </c>
      <c r="I3146" s="94">
        <f>SUM(I3141:I3145)</f>
        <v>0</v>
      </c>
      <c r="J3146" s="94">
        <f>G3146+H3146+I3146</f>
        <v>22.523009999999999</v>
      </c>
    </row>
    <row r="3147" spans="1:10" x14ac:dyDescent="0.25">
      <c r="A3147" s="90"/>
      <c r="B3147" s="95"/>
      <c r="C3147" s="96" t="s">
        <v>158</v>
      </c>
      <c r="D3147" s="95"/>
      <c r="E3147" s="94"/>
      <c r="F3147" s="97"/>
      <c r="G3147" s="94">
        <f>G3146*0.305</f>
        <v>5.5519180499999994</v>
      </c>
      <c r="H3147" s="94">
        <f>H3146*0.305</f>
        <v>1.3176000000000001</v>
      </c>
      <c r="I3147" s="94">
        <f>I3146*0.305</f>
        <v>0</v>
      </c>
      <c r="J3147" s="94">
        <f>G3147+H3147+I3147</f>
        <v>6.8695180499999999</v>
      </c>
    </row>
    <row r="3148" spans="1:10" x14ac:dyDescent="0.25">
      <c r="A3148" s="90"/>
      <c r="B3148" s="95"/>
      <c r="C3148" s="96" t="s">
        <v>159</v>
      </c>
      <c r="D3148" s="95"/>
      <c r="E3148" s="94"/>
      <c r="F3148" s="97"/>
      <c r="G3148" s="94">
        <f>SUM(G3146:G3147)</f>
        <v>23.754928049999997</v>
      </c>
      <c r="H3148" s="94">
        <f>SUM(H3146:H3147)</f>
        <v>5.6376000000000008</v>
      </c>
      <c r="I3148" s="94">
        <f>SUM(I3146:I3147)</f>
        <v>0</v>
      </c>
      <c r="J3148" s="94">
        <f>G3148+H3148+I3148</f>
        <v>29.392528049999996</v>
      </c>
    </row>
    <row r="3149" spans="1:10" x14ac:dyDescent="0.25">
      <c r="A3149" s="107"/>
      <c r="B3149" s="95"/>
      <c r="C3149" s="96"/>
      <c r="D3149" s="95"/>
      <c r="E3149" s="94"/>
      <c r="F3149" s="97"/>
      <c r="G3149" s="94"/>
      <c r="H3149" s="94"/>
      <c r="I3149" s="94"/>
      <c r="J3149" s="94"/>
    </row>
    <row r="3150" spans="1:10" x14ac:dyDescent="0.25">
      <c r="A3150" s="84"/>
      <c r="B3150" s="85"/>
      <c r="C3150" s="86" t="s">
        <v>1458</v>
      </c>
      <c r="D3150" s="87" t="s">
        <v>178</v>
      </c>
      <c r="E3150" s="88"/>
      <c r="F3150" s="89"/>
      <c r="G3150" s="88"/>
      <c r="H3150" s="88"/>
      <c r="I3150" s="88"/>
      <c r="J3150" s="88"/>
    </row>
    <row r="3151" spans="1:10" x14ac:dyDescent="0.25">
      <c r="A3151" s="90"/>
      <c r="B3151" s="91" t="s">
        <v>203</v>
      </c>
      <c r="C3151" s="92" t="s">
        <v>521</v>
      </c>
      <c r="D3151" s="91" t="s">
        <v>178</v>
      </c>
      <c r="E3151" s="124">
        <v>15.76</v>
      </c>
      <c r="F3151" s="154">
        <v>1</v>
      </c>
      <c r="G3151" s="94"/>
      <c r="H3151" s="94">
        <f t="shared" ref="H3151" si="262">E3151*F3151</f>
        <v>15.76</v>
      </c>
      <c r="I3151" s="94"/>
      <c r="J3151" s="94">
        <f t="shared" ref="J3151" si="263">G3151+H3151+I3151</f>
        <v>15.76</v>
      </c>
    </row>
    <row r="3152" spans="1:10" x14ac:dyDescent="0.25">
      <c r="A3152" s="90"/>
      <c r="B3152" s="91" t="s">
        <v>169</v>
      </c>
      <c r="C3152" s="92" t="s">
        <v>168</v>
      </c>
      <c r="D3152" s="91" t="s">
        <v>154</v>
      </c>
      <c r="E3152" s="124">
        <v>8.92</v>
      </c>
      <c r="F3152" s="97">
        <v>0.2</v>
      </c>
      <c r="G3152" s="94">
        <f>E3152*F3152</f>
        <v>1.784</v>
      </c>
      <c r="H3152" s="94"/>
      <c r="I3152" s="94"/>
      <c r="J3152" s="94">
        <f>G3152+H3152+I3152</f>
        <v>1.784</v>
      </c>
    </row>
    <row r="3153" spans="1:10" x14ac:dyDescent="0.25">
      <c r="A3153" s="90"/>
      <c r="B3153" s="95" t="s">
        <v>162</v>
      </c>
      <c r="C3153" s="96" t="s">
        <v>163</v>
      </c>
      <c r="D3153" s="95" t="s">
        <v>154</v>
      </c>
      <c r="E3153" s="125">
        <v>12.69</v>
      </c>
      <c r="F3153" s="97">
        <v>0.4</v>
      </c>
      <c r="G3153" s="94">
        <f>E3153*F3153</f>
        <v>5.0760000000000005</v>
      </c>
      <c r="H3153" s="94"/>
      <c r="I3153" s="94"/>
      <c r="J3153" s="94">
        <f>G3153+H3153+I3153</f>
        <v>5.0760000000000005</v>
      </c>
    </row>
    <row r="3154" spans="1:10" x14ac:dyDescent="0.25">
      <c r="A3154" s="90"/>
      <c r="B3154" s="95"/>
      <c r="C3154" s="96" t="s">
        <v>155</v>
      </c>
      <c r="D3154" s="95"/>
      <c r="E3154" s="94">
        <v>0</v>
      </c>
      <c r="F3154" s="97">
        <v>1.6535</v>
      </c>
      <c r="G3154" s="94">
        <f>SUM(G3152:G3153)*F3154</f>
        <v>11.34301</v>
      </c>
      <c r="H3154" s="94"/>
      <c r="I3154" s="94"/>
      <c r="J3154" s="94">
        <v>0</v>
      </c>
    </row>
    <row r="3155" spans="1:10" x14ac:dyDescent="0.25">
      <c r="A3155" s="90"/>
      <c r="B3155" s="95"/>
      <c r="C3155" s="96" t="s">
        <v>156</v>
      </c>
      <c r="D3155" s="95"/>
      <c r="E3155" s="94">
        <v>0</v>
      </c>
      <c r="F3155" s="97">
        <v>0.68989999999999996</v>
      </c>
      <c r="G3155" s="94">
        <v>0</v>
      </c>
      <c r="H3155" s="94"/>
      <c r="I3155" s="94"/>
      <c r="J3155" s="94">
        <v>0</v>
      </c>
    </row>
    <row r="3156" spans="1:10" x14ac:dyDescent="0.25">
      <c r="A3156" s="90"/>
      <c r="B3156" s="95"/>
      <c r="C3156" s="96" t="s">
        <v>157</v>
      </c>
      <c r="D3156" s="95"/>
      <c r="E3156" s="94"/>
      <c r="F3156" s="97"/>
      <c r="G3156" s="94">
        <f>SUM(G3151:G3155)</f>
        <v>18.203009999999999</v>
      </c>
      <c r="H3156" s="94">
        <f>SUM(H3151:H3155)</f>
        <v>15.76</v>
      </c>
      <c r="I3156" s="94">
        <f>SUM(I3151:I3155)</f>
        <v>0</v>
      </c>
      <c r="J3156" s="94">
        <f>G3156+H3156+I3156</f>
        <v>33.963009999999997</v>
      </c>
    </row>
    <row r="3157" spans="1:10" x14ac:dyDescent="0.25">
      <c r="A3157" s="90"/>
      <c r="B3157" s="95"/>
      <c r="C3157" s="96" t="s">
        <v>158</v>
      </c>
      <c r="D3157" s="95"/>
      <c r="E3157" s="94"/>
      <c r="F3157" s="97"/>
      <c r="G3157" s="94">
        <f>G3156*0.305</f>
        <v>5.5519180499999994</v>
      </c>
      <c r="H3157" s="94">
        <f>H3156*0.305</f>
        <v>4.8068</v>
      </c>
      <c r="I3157" s="94">
        <f>I3156*0.305</f>
        <v>0</v>
      </c>
      <c r="J3157" s="94">
        <f>G3157+H3157+I3157</f>
        <v>10.35871805</v>
      </c>
    </row>
    <row r="3158" spans="1:10" x14ac:dyDescent="0.25">
      <c r="A3158" s="90"/>
      <c r="B3158" s="95"/>
      <c r="C3158" s="96" t="s">
        <v>159</v>
      </c>
      <c r="D3158" s="95"/>
      <c r="E3158" s="94"/>
      <c r="F3158" s="97"/>
      <c r="G3158" s="94">
        <f>SUM(G3156:G3157)</f>
        <v>23.754928049999997</v>
      </c>
      <c r="H3158" s="94">
        <f>SUM(H3156:H3157)</f>
        <v>20.566800000000001</v>
      </c>
      <c r="I3158" s="94">
        <f>SUM(I3156:I3157)</f>
        <v>0</v>
      </c>
      <c r="J3158" s="94">
        <f>G3158+H3158+I3158</f>
        <v>44.321728049999997</v>
      </c>
    </row>
    <row r="3159" spans="1:10" x14ac:dyDescent="0.25">
      <c r="A3159" s="107"/>
      <c r="B3159" s="95"/>
      <c r="C3159" s="96"/>
      <c r="D3159" s="95"/>
      <c r="E3159" s="94"/>
      <c r="F3159" s="97"/>
      <c r="G3159" s="94"/>
      <c r="H3159" s="94"/>
      <c r="I3159" s="94"/>
      <c r="J3159" s="94"/>
    </row>
    <row r="3160" spans="1:10" x14ac:dyDescent="0.25">
      <c r="A3160" s="84"/>
      <c r="B3160" s="85"/>
      <c r="C3160" s="86" t="s">
        <v>1459</v>
      </c>
      <c r="D3160" s="87" t="s">
        <v>178</v>
      </c>
      <c r="E3160" s="88"/>
      <c r="F3160" s="89"/>
      <c r="G3160" s="88"/>
      <c r="H3160" s="88"/>
      <c r="I3160" s="88"/>
      <c r="J3160" s="88"/>
    </row>
    <row r="3161" spans="1:10" x14ac:dyDescent="0.25">
      <c r="A3161" s="90"/>
      <c r="B3161" s="91" t="s">
        <v>203</v>
      </c>
      <c r="C3161" s="92" t="s">
        <v>522</v>
      </c>
      <c r="D3161" s="91" t="s">
        <v>178</v>
      </c>
      <c r="E3161" s="124">
        <v>8.4499999999999993</v>
      </c>
      <c r="F3161" s="154">
        <v>1</v>
      </c>
      <c r="G3161" s="94"/>
      <c r="H3161" s="94">
        <f t="shared" ref="H3161" si="264">E3161*F3161</f>
        <v>8.4499999999999993</v>
      </c>
      <c r="I3161" s="94"/>
      <c r="J3161" s="94">
        <f t="shared" ref="J3161" si="265">G3161+H3161+I3161</f>
        <v>8.4499999999999993</v>
      </c>
    </row>
    <row r="3162" spans="1:10" x14ac:dyDescent="0.25">
      <c r="A3162" s="90"/>
      <c r="B3162" s="91" t="s">
        <v>169</v>
      </c>
      <c r="C3162" s="92" t="s">
        <v>168</v>
      </c>
      <c r="D3162" s="91" t="s">
        <v>154</v>
      </c>
      <c r="E3162" s="124">
        <v>8.92</v>
      </c>
      <c r="F3162" s="97">
        <v>0.2</v>
      </c>
      <c r="G3162" s="94">
        <f>E3162*F3162</f>
        <v>1.784</v>
      </c>
      <c r="H3162" s="94"/>
      <c r="I3162" s="94"/>
      <c r="J3162" s="94">
        <f>G3162+H3162+I3162</f>
        <v>1.784</v>
      </c>
    </row>
    <row r="3163" spans="1:10" x14ac:dyDescent="0.25">
      <c r="A3163" s="90"/>
      <c r="B3163" s="95" t="s">
        <v>162</v>
      </c>
      <c r="C3163" s="96" t="s">
        <v>163</v>
      </c>
      <c r="D3163" s="95" t="s">
        <v>154</v>
      </c>
      <c r="E3163" s="125">
        <v>12.69</v>
      </c>
      <c r="F3163" s="97">
        <v>0.4</v>
      </c>
      <c r="G3163" s="94">
        <f>E3163*F3163</f>
        <v>5.0760000000000005</v>
      </c>
      <c r="H3163" s="94"/>
      <c r="I3163" s="94"/>
      <c r="J3163" s="94">
        <f>G3163+H3163+I3163</f>
        <v>5.0760000000000005</v>
      </c>
    </row>
    <row r="3164" spans="1:10" x14ac:dyDescent="0.25">
      <c r="A3164" s="90"/>
      <c r="B3164" s="95"/>
      <c r="C3164" s="96" t="s">
        <v>155</v>
      </c>
      <c r="D3164" s="95"/>
      <c r="E3164" s="94">
        <v>0</v>
      </c>
      <c r="F3164" s="97">
        <v>1.6535</v>
      </c>
      <c r="G3164" s="94">
        <f>SUM(G3162:G3163)*F3164</f>
        <v>11.34301</v>
      </c>
      <c r="H3164" s="94"/>
      <c r="I3164" s="94"/>
      <c r="J3164" s="94">
        <v>0</v>
      </c>
    </row>
    <row r="3165" spans="1:10" x14ac:dyDescent="0.25">
      <c r="A3165" s="90"/>
      <c r="B3165" s="95"/>
      <c r="C3165" s="96" t="s">
        <v>156</v>
      </c>
      <c r="D3165" s="95"/>
      <c r="E3165" s="94">
        <v>0</v>
      </c>
      <c r="F3165" s="97">
        <v>0.68989999999999996</v>
      </c>
      <c r="G3165" s="94">
        <v>0</v>
      </c>
      <c r="H3165" s="94"/>
      <c r="I3165" s="94"/>
      <c r="J3165" s="94">
        <v>0</v>
      </c>
    </row>
    <row r="3166" spans="1:10" x14ac:dyDescent="0.25">
      <c r="A3166" s="90"/>
      <c r="B3166" s="95"/>
      <c r="C3166" s="96" t="s">
        <v>157</v>
      </c>
      <c r="D3166" s="95"/>
      <c r="E3166" s="94"/>
      <c r="F3166" s="97"/>
      <c r="G3166" s="94">
        <f>SUM(G3161:G3165)</f>
        <v>18.203009999999999</v>
      </c>
      <c r="H3166" s="94">
        <f>SUM(H3161:H3165)</f>
        <v>8.4499999999999993</v>
      </c>
      <c r="I3166" s="94">
        <f>SUM(I3161:I3165)</f>
        <v>0</v>
      </c>
      <c r="J3166" s="94">
        <f>G3166+H3166+I3166</f>
        <v>26.653009999999998</v>
      </c>
    </row>
    <row r="3167" spans="1:10" x14ac:dyDescent="0.25">
      <c r="A3167" s="90"/>
      <c r="B3167" s="95"/>
      <c r="C3167" s="96" t="s">
        <v>158</v>
      </c>
      <c r="D3167" s="95"/>
      <c r="E3167" s="94"/>
      <c r="F3167" s="97"/>
      <c r="G3167" s="94">
        <f>G3166*0.305</f>
        <v>5.5519180499999994</v>
      </c>
      <c r="H3167" s="94">
        <f>H3166*0.305</f>
        <v>2.5772499999999998</v>
      </c>
      <c r="I3167" s="94">
        <f>I3166*0.305</f>
        <v>0</v>
      </c>
      <c r="J3167" s="94">
        <f>G3167+H3167+I3167</f>
        <v>8.1291680499999988</v>
      </c>
    </row>
    <row r="3168" spans="1:10" x14ac:dyDescent="0.25">
      <c r="A3168" s="90"/>
      <c r="B3168" s="95"/>
      <c r="C3168" s="96" t="s">
        <v>159</v>
      </c>
      <c r="D3168" s="95"/>
      <c r="E3168" s="94"/>
      <c r="F3168" s="97"/>
      <c r="G3168" s="94">
        <f>SUM(G3166:G3167)</f>
        <v>23.754928049999997</v>
      </c>
      <c r="H3168" s="94">
        <f>SUM(H3166:H3167)</f>
        <v>11.027249999999999</v>
      </c>
      <c r="I3168" s="94">
        <f>SUM(I3166:I3167)</f>
        <v>0</v>
      </c>
      <c r="J3168" s="94">
        <f>G3168+H3168+I3168</f>
        <v>34.782178049999999</v>
      </c>
    </row>
    <row r="3169" spans="1:10" x14ac:dyDescent="0.25">
      <c r="A3169" s="107"/>
      <c r="B3169" s="95"/>
      <c r="C3169" s="96"/>
      <c r="D3169" s="95"/>
      <c r="E3169" s="94"/>
      <c r="F3169" s="97"/>
      <c r="G3169" s="94"/>
      <c r="H3169" s="94"/>
      <c r="I3169" s="94"/>
      <c r="J3169" s="94"/>
    </row>
    <row r="3170" spans="1:10" x14ac:dyDescent="0.25">
      <c r="A3170" s="84"/>
      <c r="B3170" s="85"/>
      <c r="C3170" s="86" t="s">
        <v>1460</v>
      </c>
      <c r="D3170" s="87" t="s">
        <v>178</v>
      </c>
      <c r="E3170" s="88"/>
      <c r="F3170" s="89"/>
      <c r="G3170" s="88"/>
      <c r="H3170" s="88"/>
      <c r="I3170" s="88"/>
      <c r="J3170" s="88"/>
    </row>
    <row r="3171" spans="1:10" x14ac:dyDescent="0.25">
      <c r="A3171" s="90"/>
      <c r="B3171" s="91" t="s">
        <v>203</v>
      </c>
      <c r="C3171" s="92" t="s">
        <v>523</v>
      </c>
      <c r="D3171" s="91" t="s">
        <v>178</v>
      </c>
      <c r="E3171" s="124">
        <v>3.67</v>
      </c>
      <c r="F3171" s="154">
        <v>1</v>
      </c>
      <c r="G3171" s="94"/>
      <c r="H3171" s="94">
        <f t="shared" ref="H3171" si="266">E3171*F3171</f>
        <v>3.67</v>
      </c>
      <c r="I3171" s="94"/>
      <c r="J3171" s="94">
        <f t="shared" ref="J3171" si="267">G3171+H3171+I3171</f>
        <v>3.67</v>
      </c>
    </row>
    <row r="3172" spans="1:10" x14ac:dyDescent="0.25">
      <c r="A3172" s="90"/>
      <c r="B3172" s="91" t="s">
        <v>169</v>
      </c>
      <c r="C3172" s="92" t="s">
        <v>168</v>
      </c>
      <c r="D3172" s="91" t="s">
        <v>154</v>
      </c>
      <c r="E3172" s="124">
        <v>8.92</v>
      </c>
      <c r="F3172" s="97">
        <v>0.2</v>
      </c>
      <c r="G3172" s="94">
        <f>E3172*F3172</f>
        <v>1.784</v>
      </c>
      <c r="H3172" s="94"/>
      <c r="I3172" s="94"/>
      <c r="J3172" s="94">
        <f>G3172+H3172+I3172</f>
        <v>1.784</v>
      </c>
    </row>
    <row r="3173" spans="1:10" x14ac:dyDescent="0.25">
      <c r="A3173" s="90"/>
      <c r="B3173" s="95" t="s">
        <v>162</v>
      </c>
      <c r="C3173" s="96" t="s">
        <v>163</v>
      </c>
      <c r="D3173" s="95" t="s">
        <v>154</v>
      </c>
      <c r="E3173" s="125">
        <v>12.69</v>
      </c>
      <c r="F3173" s="97">
        <v>0.4</v>
      </c>
      <c r="G3173" s="94">
        <f>E3173*F3173</f>
        <v>5.0760000000000005</v>
      </c>
      <c r="H3173" s="94"/>
      <c r="I3173" s="94"/>
      <c r="J3173" s="94">
        <f>G3173+H3173+I3173</f>
        <v>5.0760000000000005</v>
      </c>
    </row>
    <row r="3174" spans="1:10" x14ac:dyDescent="0.25">
      <c r="A3174" s="90"/>
      <c r="B3174" s="95"/>
      <c r="C3174" s="96" t="s">
        <v>155</v>
      </c>
      <c r="D3174" s="95"/>
      <c r="E3174" s="94">
        <v>0</v>
      </c>
      <c r="F3174" s="97">
        <v>1.6535</v>
      </c>
      <c r="G3174" s="94">
        <f>SUM(G3172:G3173)*F3174</f>
        <v>11.34301</v>
      </c>
      <c r="H3174" s="94"/>
      <c r="I3174" s="94"/>
      <c r="J3174" s="94">
        <v>0</v>
      </c>
    </row>
    <row r="3175" spans="1:10" x14ac:dyDescent="0.25">
      <c r="A3175" s="90"/>
      <c r="B3175" s="95"/>
      <c r="C3175" s="96" t="s">
        <v>156</v>
      </c>
      <c r="D3175" s="95"/>
      <c r="E3175" s="94">
        <v>0</v>
      </c>
      <c r="F3175" s="97">
        <v>0.68989999999999996</v>
      </c>
      <c r="G3175" s="94">
        <v>0</v>
      </c>
      <c r="H3175" s="94"/>
      <c r="I3175" s="94"/>
      <c r="J3175" s="94">
        <v>0</v>
      </c>
    </row>
    <row r="3176" spans="1:10" x14ac:dyDescent="0.25">
      <c r="A3176" s="90"/>
      <c r="B3176" s="95"/>
      <c r="C3176" s="96" t="s">
        <v>157</v>
      </c>
      <c r="D3176" s="95"/>
      <c r="E3176" s="94"/>
      <c r="F3176" s="97"/>
      <c r="G3176" s="94">
        <f>SUM(G3171:G3175)</f>
        <v>18.203009999999999</v>
      </c>
      <c r="H3176" s="94">
        <f>SUM(H3171:H3175)</f>
        <v>3.67</v>
      </c>
      <c r="I3176" s="94">
        <f>SUM(I3171:I3175)</f>
        <v>0</v>
      </c>
      <c r="J3176" s="94">
        <f>G3176+H3176+I3176</f>
        <v>21.873010000000001</v>
      </c>
    </row>
    <row r="3177" spans="1:10" x14ac:dyDescent="0.25">
      <c r="A3177" s="90"/>
      <c r="B3177" s="95"/>
      <c r="C3177" s="96" t="s">
        <v>158</v>
      </c>
      <c r="D3177" s="95"/>
      <c r="E3177" s="94"/>
      <c r="F3177" s="97"/>
      <c r="G3177" s="94">
        <f>G3176*0.305</f>
        <v>5.5519180499999994</v>
      </c>
      <c r="H3177" s="94">
        <f>H3176*0.305</f>
        <v>1.1193499999999998</v>
      </c>
      <c r="I3177" s="94">
        <f>I3176*0.305</f>
        <v>0</v>
      </c>
      <c r="J3177" s="94">
        <f>G3177+H3177+I3177</f>
        <v>6.6712680499999992</v>
      </c>
    </row>
    <row r="3178" spans="1:10" x14ac:dyDescent="0.25">
      <c r="A3178" s="90"/>
      <c r="B3178" s="95"/>
      <c r="C3178" s="96" t="s">
        <v>159</v>
      </c>
      <c r="D3178" s="95"/>
      <c r="E3178" s="94"/>
      <c r="F3178" s="97"/>
      <c r="G3178" s="94">
        <f>SUM(G3176:G3177)</f>
        <v>23.754928049999997</v>
      </c>
      <c r="H3178" s="94">
        <f>SUM(H3176:H3177)</f>
        <v>4.7893499999999998</v>
      </c>
      <c r="I3178" s="94">
        <f>SUM(I3176:I3177)</f>
        <v>0</v>
      </c>
      <c r="J3178" s="94">
        <f>G3178+H3178+I3178</f>
        <v>28.544278049999996</v>
      </c>
    </row>
    <row r="3179" spans="1:10" x14ac:dyDescent="0.25">
      <c r="A3179" s="107"/>
      <c r="B3179" s="95"/>
      <c r="C3179" s="96"/>
      <c r="D3179" s="95"/>
      <c r="E3179" s="94"/>
      <c r="F3179" s="97"/>
      <c r="G3179" s="94"/>
      <c r="H3179" s="94"/>
      <c r="I3179" s="94"/>
      <c r="J3179" s="94"/>
    </row>
    <row r="3180" spans="1:10" x14ac:dyDescent="0.25">
      <c r="A3180" s="84"/>
      <c r="B3180" s="85"/>
      <c r="C3180" s="86" t="s">
        <v>1461</v>
      </c>
      <c r="D3180" s="87" t="s">
        <v>178</v>
      </c>
      <c r="E3180" s="88"/>
      <c r="F3180" s="89"/>
      <c r="G3180" s="88"/>
      <c r="H3180" s="88"/>
      <c r="I3180" s="88"/>
      <c r="J3180" s="88"/>
    </row>
    <row r="3181" spans="1:10" x14ac:dyDescent="0.25">
      <c r="A3181" s="90"/>
      <c r="B3181" s="91" t="s">
        <v>203</v>
      </c>
      <c r="C3181" s="92" t="s">
        <v>524</v>
      </c>
      <c r="D3181" s="91" t="s">
        <v>178</v>
      </c>
      <c r="E3181" s="124">
        <v>8.49</v>
      </c>
      <c r="F3181" s="154">
        <v>1</v>
      </c>
      <c r="G3181" s="94"/>
      <c r="H3181" s="94">
        <f t="shared" ref="H3181" si="268">E3181*F3181</f>
        <v>8.49</v>
      </c>
      <c r="I3181" s="94"/>
      <c r="J3181" s="94">
        <f t="shared" ref="J3181" si="269">G3181+H3181+I3181</f>
        <v>8.49</v>
      </c>
    </row>
    <row r="3182" spans="1:10" x14ac:dyDescent="0.25">
      <c r="A3182" s="90"/>
      <c r="B3182" s="91" t="s">
        <v>169</v>
      </c>
      <c r="C3182" s="92" t="s">
        <v>168</v>
      </c>
      <c r="D3182" s="91" t="s">
        <v>154</v>
      </c>
      <c r="E3182" s="124">
        <v>8.92</v>
      </c>
      <c r="F3182" s="97">
        <v>0.2</v>
      </c>
      <c r="G3182" s="94">
        <f>E3182*F3182</f>
        <v>1.784</v>
      </c>
      <c r="H3182" s="94"/>
      <c r="I3182" s="94"/>
      <c r="J3182" s="94">
        <f>G3182+H3182+I3182</f>
        <v>1.784</v>
      </c>
    </row>
    <row r="3183" spans="1:10" x14ac:dyDescent="0.25">
      <c r="A3183" s="90"/>
      <c r="B3183" s="95" t="s">
        <v>162</v>
      </c>
      <c r="C3183" s="96" t="s">
        <v>163</v>
      </c>
      <c r="D3183" s="95" t="s">
        <v>154</v>
      </c>
      <c r="E3183" s="125">
        <v>12.69</v>
      </c>
      <c r="F3183" s="97">
        <v>0.4</v>
      </c>
      <c r="G3183" s="94">
        <f>E3183*F3183</f>
        <v>5.0760000000000005</v>
      </c>
      <c r="H3183" s="94"/>
      <c r="I3183" s="94"/>
      <c r="J3183" s="94">
        <f>G3183+H3183+I3183</f>
        <v>5.0760000000000005</v>
      </c>
    </row>
    <row r="3184" spans="1:10" x14ac:dyDescent="0.25">
      <c r="A3184" s="90"/>
      <c r="B3184" s="95"/>
      <c r="C3184" s="96" t="s">
        <v>155</v>
      </c>
      <c r="D3184" s="95"/>
      <c r="E3184" s="94">
        <v>0</v>
      </c>
      <c r="F3184" s="97">
        <v>1.6535</v>
      </c>
      <c r="G3184" s="94">
        <f>SUM(G3182:G3183)*F3184</f>
        <v>11.34301</v>
      </c>
      <c r="H3184" s="94"/>
      <c r="I3184" s="94"/>
      <c r="J3184" s="94">
        <v>0</v>
      </c>
    </row>
    <row r="3185" spans="1:10" x14ac:dyDescent="0.25">
      <c r="A3185" s="90"/>
      <c r="B3185" s="95"/>
      <c r="C3185" s="96" t="s">
        <v>156</v>
      </c>
      <c r="D3185" s="95"/>
      <c r="E3185" s="94">
        <v>0</v>
      </c>
      <c r="F3185" s="97">
        <v>0.68989999999999996</v>
      </c>
      <c r="G3185" s="94">
        <v>0</v>
      </c>
      <c r="H3185" s="94"/>
      <c r="I3185" s="94"/>
      <c r="J3185" s="94">
        <v>0</v>
      </c>
    </row>
    <row r="3186" spans="1:10" x14ac:dyDescent="0.25">
      <c r="A3186" s="90"/>
      <c r="B3186" s="95"/>
      <c r="C3186" s="96" t="s">
        <v>157</v>
      </c>
      <c r="D3186" s="95"/>
      <c r="E3186" s="94"/>
      <c r="F3186" s="97"/>
      <c r="G3186" s="94">
        <f>SUM(G3181:G3185)</f>
        <v>18.203009999999999</v>
      </c>
      <c r="H3186" s="94">
        <f>SUM(H3181:H3185)</f>
        <v>8.49</v>
      </c>
      <c r="I3186" s="94">
        <f>SUM(I3181:I3185)</f>
        <v>0</v>
      </c>
      <c r="J3186" s="94">
        <f>G3186+H3186+I3186</f>
        <v>26.693010000000001</v>
      </c>
    </row>
    <row r="3187" spans="1:10" x14ac:dyDescent="0.25">
      <c r="A3187" s="90"/>
      <c r="B3187" s="95"/>
      <c r="C3187" s="96" t="s">
        <v>158</v>
      </c>
      <c r="D3187" s="95"/>
      <c r="E3187" s="94"/>
      <c r="F3187" s="97"/>
      <c r="G3187" s="94">
        <f>G3186*0.305</f>
        <v>5.5519180499999994</v>
      </c>
      <c r="H3187" s="94">
        <f>H3186*0.305</f>
        <v>2.5894499999999998</v>
      </c>
      <c r="I3187" s="94">
        <f>I3186*0.305</f>
        <v>0</v>
      </c>
      <c r="J3187" s="94">
        <f>G3187+H3187+I3187</f>
        <v>8.1413680499999987</v>
      </c>
    </row>
    <row r="3188" spans="1:10" x14ac:dyDescent="0.25">
      <c r="A3188" s="90"/>
      <c r="B3188" s="95"/>
      <c r="C3188" s="96" t="s">
        <v>159</v>
      </c>
      <c r="D3188" s="95"/>
      <c r="E3188" s="94"/>
      <c r="F3188" s="97"/>
      <c r="G3188" s="94">
        <f>SUM(G3186:G3187)</f>
        <v>23.754928049999997</v>
      </c>
      <c r="H3188" s="94">
        <f>SUM(H3186:H3187)</f>
        <v>11.07945</v>
      </c>
      <c r="I3188" s="94">
        <f>SUM(I3186:I3187)</f>
        <v>0</v>
      </c>
      <c r="J3188" s="94">
        <f>G3188+H3188+I3188</f>
        <v>34.834378049999998</v>
      </c>
    </row>
    <row r="3189" spans="1:10" x14ac:dyDescent="0.25">
      <c r="A3189" s="107"/>
      <c r="B3189" s="95"/>
      <c r="C3189" s="96"/>
      <c r="D3189" s="95"/>
      <c r="E3189" s="94"/>
      <c r="F3189" s="97"/>
      <c r="G3189" s="94"/>
      <c r="H3189" s="94"/>
      <c r="I3189" s="94"/>
      <c r="J3189" s="94"/>
    </row>
    <row r="3190" spans="1:10" ht="31.5" x14ac:dyDescent="0.25">
      <c r="A3190" s="84"/>
      <c r="B3190" s="85"/>
      <c r="C3190" s="86" t="s">
        <v>1462</v>
      </c>
      <c r="D3190" s="87" t="s">
        <v>178</v>
      </c>
      <c r="E3190" s="88"/>
      <c r="F3190" s="89"/>
      <c r="G3190" s="88"/>
      <c r="H3190" s="88"/>
      <c r="I3190" s="88"/>
      <c r="J3190" s="88"/>
    </row>
    <row r="3191" spans="1:10" x14ac:dyDescent="0.25">
      <c r="A3191" s="90"/>
      <c r="B3191" s="91" t="s">
        <v>203</v>
      </c>
      <c r="C3191" s="92" t="s">
        <v>525</v>
      </c>
      <c r="D3191" s="91" t="s">
        <v>178</v>
      </c>
      <c r="E3191" s="124">
        <v>29.15</v>
      </c>
      <c r="F3191" s="154">
        <v>1</v>
      </c>
      <c r="G3191" s="94"/>
      <c r="H3191" s="94">
        <f t="shared" ref="H3191" si="270">E3191*F3191</f>
        <v>29.15</v>
      </c>
      <c r="I3191" s="94"/>
      <c r="J3191" s="94">
        <f t="shared" ref="J3191" si="271">G3191+H3191+I3191</f>
        <v>29.15</v>
      </c>
    </row>
    <row r="3192" spans="1:10" x14ac:dyDescent="0.25">
      <c r="A3192" s="90"/>
      <c r="B3192" s="91" t="s">
        <v>169</v>
      </c>
      <c r="C3192" s="92" t="s">
        <v>168</v>
      </c>
      <c r="D3192" s="91" t="s">
        <v>154</v>
      </c>
      <c r="E3192" s="124">
        <v>8.92</v>
      </c>
      <c r="F3192" s="97">
        <v>0.2</v>
      </c>
      <c r="G3192" s="94">
        <f>E3192*F3192</f>
        <v>1.784</v>
      </c>
      <c r="H3192" s="94"/>
      <c r="I3192" s="94"/>
      <c r="J3192" s="94">
        <f>G3192+H3192+I3192</f>
        <v>1.784</v>
      </c>
    </row>
    <row r="3193" spans="1:10" x14ac:dyDescent="0.25">
      <c r="A3193" s="90"/>
      <c r="B3193" s="95" t="s">
        <v>162</v>
      </c>
      <c r="C3193" s="96" t="s">
        <v>163</v>
      </c>
      <c r="D3193" s="95" t="s">
        <v>154</v>
      </c>
      <c r="E3193" s="125">
        <v>12.69</v>
      </c>
      <c r="F3193" s="97">
        <v>0.4</v>
      </c>
      <c r="G3193" s="94">
        <f>E3193*F3193</f>
        <v>5.0760000000000005</v>
      </c>
      <c r="H3193" s="94"/>
      <c r="I3193" s="94"/>
      <c r="J3193" s="94">
        <f>G3193+H3193+I3193</f>
        <v>5.0760000000000005</v>
      </c>
    </row>
    <row r="3194" spans="1:10" x14ac:dyDescent="0.25">
      <c r="A3194" s="90"/>
      <c r="B3194" s="95"/>
      <c r="C3194" s="96" t="s">
        <v>155</v>
      </c>
      <c r="D3194" s="95"/>
      <c r="E3194" s="94">
        <v>0</v>
      </c>
      <c r="F3194" s="97">
        <v>1.6535</v>
      </c>
      <c r="G3194" s="94">
        <f>SUM(G3192:G3193)*F3194</f>
        <v>11.34301</v>
      </c>
      <c r="H3194" s="94"/>
      <c r="I3194" s="94"/>
      <c r="J3194" s="94">
        <v>0</v>
      </c>
    </row>
    <row r="3195" spans="1:10" x14ac:dyDescent="0.25">
      <c r="A3195" s="90"/>
      <c r="B3195" s="95"/>
      <c r="C3195" s="96" t="s">
        <v>156</v>
      </c>
      <c r="D3195" s="95"/>
      <c r="E3195" s="94">
        <v>0</v>
      </c>
      <c r="F3195" s="97">
        <v>0.68989999999999996</v>
      </c>
      <c r="G3195" s="94">
        <v>0</v>
      </c>
      <c r="H3195" s="94"/>
      <c r="I3195" s="94"/>
      <c r="J3195" s="94">
        <v>0</v>
      </c>
    </row>
    <row r="3196" spans="1:10" x14ac:dyDescent="0.25">
      <c r="A3196" s="90"/>
      <c r="B3196" s="95"/>
      <c r="C3196" s="96" t="s">
        <v>157</v>
      </c>
      <c r="D3196" s="95"/>
      <c r="E3196" s="94"/>
      <c r="F3196" s="97"/>
      <c r="G3196" s="94">
        <f>SUM(G3191:G3195)</f>
        <v>18.203009999999999</v>
      </c>
      <c r="H3196" s="94">
        <f>SUM(H3191:H3195)</f>
        <v>29.15</v>
      </c>
      <c r="I3196" s="94">
        <f>SUM(I3191:I3195)</f>
        <v>0</v>
      </c>
      <c r="J3196" s="94">
        <f>G3196+H3196+I3196</f>
        <v>47.353009999999998</v>
      </c>
    </row>
    <row r="3197" spans="1:10" x14ac:dyDescent="0.25">
      <c r="A3197" s="90"/>
      <c r="B3197" s="95"/>
      <c r="C3197" s="96" t="s">
        <v>158</v>
      </c>
      <c r="D3197" s="95"/>
      <c r="E3197" s="94"/>
      <c r="F3197" s="97"/>
      <c r="G3197" s="94">
        <f>G3196*0.305</f>
        <v>5.5519180499999994</v>
      </c>
      <c r="H3197" s="94">
        <f>H3196*0.305</f>
        <v>8.8907499999999988</v>
      </c>
      <c r="I3197" s="94">
        <f>I3196*0.305</f>
        <v>0</v>
      </c>
      <c r="J3197" s="94">
        <f>G3197+H3197+I3197</f>
        <v>14.442668049999998</v>
      </c>
    </row>
    <row r="3198" spans="1:10" x14ac:dyDescent="0.25">
      <c r="A3198" s="90"/>
      <c r="B3198" s="95"/>
      <c r="C3198" s="96" t="s">
        <v>159</v>
      </c>
      <c r="D3198" s="95"/>
      <c r="E3198" s="94"/>
      <c r="F3198" s="97"/>
      <c r="G3198" s="94">
        <f>SUM(G3196:G3197)</f>
        <v>23.754928049999997</v>
      </c>
      <c r="H3198" s="94">
        <f>SUM(H3196:H3197)</f>
        <v>38.040749999999996</v>
      </c>
      <c r="I3198" s="94">
        <f>SUM(I3196:I3197)</f>
        <v>0</v>
      </c>
      <c r="J3198" s="94">
        <f>G3198+H3198+I3198</f>
        <v>61.795678049999992</v>
      </c>
    </row>
    <row r="3199" spans="1:10" x14ac:dyDescent="0.25">
      <c r="A3199" s="107"/>
      <c r="B3199" s="95"/>
      <c r="C3199" s="96"/>
      <c r="D3199" s="95"/>
      <c r="E3199" s="94"/>
      <c r="F3199" s="97"/>
      <c r="G3199" s="94"/>
      <c r="H3199" s="94"/>
      <c r="I3199" s="94"/>
      <c r="J3199" s="94"/>
    </row>
    <row r="3200" spans="1:10" x14ac:dyDescent="0.25">
      <c r="A3200" s="84"/>
      <c r="B3200" s="85"/>
      <c r="C3200" s="86" t="s">
        <v>1463</v>
      </c>
      <c r="D3200" s="87" t="s">
        <v>178</v>
      </c>
      <c r="E3200" s="88"/>
      <c r="F3200" s="89"/>
      <c r="G3200" s="88"/>
      <c r="H3200" s="88"/>
      <c r="I3200" s="88"/>
      <c r="J3200" s="88"/>
    </row>
    <row r="3201" spans="1:10" x14ac:dyDescent="0.25">
      <c r="A3201" s="90"/>
      <c r="B3201" s="91" t="s">
        <v>203</v>
      </c>
      <c r="C3201" s="92" t="s">
        <v>526</v>
      </c>
      <c r="D3201" s="91" t="s">
        <v>178</v>
      </c>
      <c r="E3201" s="124">
        <v>2.77</v>
      </c>
      <c r="F3201" s="154">
        <v>1</v>
      </c>
      <c r="G3201" s="94"/>
      <c r="H3201" s="94">
        <f t="shared" ref="H3201" si="272">E3201*F3201</f>
        <v>2.77</v>
      </c>
      <c r="I3201" s="94"/>
      <c r="J3201" s="94">
        <f t="shared" ref="J3201" si="273">G3201+H3201+I3201</f>
        <v>2.77</v>
      </c>
    </row>
    <row r="3202" spans="1:10" x14ac:dyDescent="0.25">
      <c r="A3202" s="90"/>
      <c r="B3202" s="91" t="s">
        <v>169</v>
      </c>
      <c r="C3202" s="92" t="s">
        <v>168</v>
      </c>
      <c r="D3202" s="91" t="s">
        <v>154</v>
      </c>
      <c r="E3202" s="124">
        <v>8.92</v>
      </c>
      <c r="F3202" s="97">
        <v>0.2</v>
      </c>
      <c r="G3202" s="94">
        <f>E3202*F3202</f>
        <v>1.784</v>
      </c>
      <c r="H3202" s="94"/>
      <c r="I3202" s="94"/>
      <c r="J3202" s="94">
        <f>G3202+H3202+I3202</f>
        <v>1.784</v>
      </c>
    </row>
    <row r="3203" spans="1:10" x14ac:dyDescent="0.25">
      <c r="A3203" s="90"/>
      <c r="B3203" s="95" t="s">
        <v>162</v>
      </c>
      <c r="C3203" s="96" t="s">
        <v>163</v>
      </c>
      <c r="D3203" s="95" t="s">
        <v>154</v>
      </c>
      <c r="E3203" s="125">
        <v>12.69</v>
      </c>
      <c r="F3203" s="97">
        <v>0.4</v>
      </c>
      <c r="G3203" s="94">
        <f>E3203*F3203</f>
        <v>5.0760000000000005</v>
      </c>
      <c r="H3203" s="94"/>
      <c r="I3203" s="94"/>
      <c r="J3203" s="94">
        <f>G3203+H3203+I3203</f>
        <v>5.0760000000000005</v>
      </c>
    </row>
    <row r="3204" spans="1:10" x14ac:dyDescent="0.25">
      <c r="A3204" s="90"/>
      <c r="B3204" s="95"/>
      <c r="C3204" s="96" t="s">
        <v>155</v>
      </c>
      <c r="D3204" s="95"/>
      <c r="E3204" s="94">
        <v>0</v>
      </c>
      <c r="F3204" s="97">
        <v>1.6535</v>
      </c>
      <c r="G3204" s="94">
        <f>SUM(G3202:G3203)*F3204</f>
        <v>11.34301</v>
      </c>
      <c r="H3204" s="94"/>
      <c r="I3204" s="94"/>
      <c r="J3204" s="94">
        <v>0</v>
      </c>
    </row>
    <row r="3205" spans="1:10" x14ac:dyDescent="0.25">
      <c r="A3205" s="90"/>
      <c r="B3205" s="95"/>
      <c r="C3205" s="96" t="s">
        <v>156</v>
      </c>
      <c r="D3205" s="95"/>
      <c r="E3205" s="94">
        <v>0</v>
      </c>
      <c r="F3205" s="97">
        <v>0.68989999999999996</v>
      </c>
      <c r="G3205" s="94">
        <v>0</v>
      </c>
      <c r="H3205" s="94"/>
      <c r="I3205" s="94"/>
      <c r="J3205" s="94">
        <v>0</v>
      </c>
    </row>
    <row r="3206" spans="1:10" x14ac:dyDescent="0.25">
      <c r="A3206" s="90"/>
      <c r="B3206" s="95"/>
      <c r="C3206" s="96" t="s">
        <v>157</v>
      </c>
      <c r="D3206" s="95"/>
      <c r="E3206" s="94"/>
      <c r="F3206" s="97"/>
      <c r="G3206" s="94">
        <f>SUM(G3201:G3205)</f>
        <v>18.203009999999999</v>
      </c>
      <c r="H3206" s="94">
        <f>SUM(H3201:H3205)</f>
        <v>2.77</v>
      </c>
      <c r="I3206" s="94">
        <f>SUM(I3201:I3205)</f>
        <v>0</v>
      </c>
      <c r="J3206" s="94">
        <f>G3206+H3206+I3206</f>
        <v>20.973009999999999</v>
      </c>
    </row>
    <row r="3207" spans="1:10" x14ac:dyDescent="0.25">
      <c r="A3207" s="90"/>
      <c r="B3207" s="95"/>
      <c r="C3207" s="96" t="s">
        <v>158</v>
      </c>
      <c r="D3207" s="95"/>
      <c r="E3207" s="94"/>
      <c r="F3207" s="97"/>
      <c r="G3207" s="94">
        <f>G3206*0.305</f>
        <v>5.5519180499999994</v>
      </c>
      <c r="H3207" s="94">
        <f>H3206*0.305</f>
        <v>0.84484999999999999</v>
      </c>
      <c r="I3207" s="94">
        <f>I3206*0.305</f>
        <v>0</v>
      </c>
      <c r="J3207" s="94">
        <f>G3207+H3207+I3207</f>
        <v>6.3967680499999995</v>
      </c>
    </row>
    <row r="3208" spans="1:10" x14ac:dyDescent="0.25">
      <c r="A3208" s="90"/>
      <c r="B3208" s="95"/>
      <c r="C3208" s="96" t="s">
        <v>159</v>
      </c>
      <c r="D3208" s="95"/>
      <c r="E3208" s="94"/>
      <c r="F3208" s="97"/>
      <c r="G3208" s="94">
        <f>SUM(G3206:G3207)</f>
        <v>23.754928049999997</v>
      </c>
      <c r="H3208" s="94">
        <f>SUM(H3206:H3207)</f>
        <v>3.6148500000000001</v>
      </c>
      <c r="I3208" s="94">
        <f>SUM(I3206:I3207)</f>
        <v>0</v>
      </c>
      <c r="J3208" s="94">
        <f>G3208+H3208+I3208</f>
        <v>27.369778049999997</v>
      </c>
    </row>
    <row r="3209" spans="1:10" x14ac:dyDescent="0.25">
      <c r="A3209" s="107"/>
      <c r="B3209" s="95"/>
      <c r="C3209" s="96"/>
      <c r="D3209" s="95"/>
      <c r="E3209" s="94"/>
      <c r="F3209" s="97"/>
      <c r="G3209" s="94"/>
      <c r="H3209" s="94"/>
      <c r="I3209" s="94"/>
      <c r="J3209" s="94"/>
    </row>
    <row r="3210" spans="1:10" x14ac:dyDescent="0.25">
      <c r="A3210" s="84"/>
      <c r="B3210" s="85"/>
      <c r="C3210" s="86" t="s">
        <v>1464</v>
      </c>
      <c r="D3210" s="87" t="s">
        <v>178</v>
      </c>
      <c r="E3210" s="88"/>
      <c r="F3210" s="89"/>
      <c r="G3210" s="88"/>
      <c r="H3210" s="88"/>
      <c r="I3210" s="88"/>
      <c r="J3210" s="88"/>
    </row>
    <row r="3211" spans="1:10" x14ac:dyDescent="0.25">
      <c r="A3211" s="90"/>
      <c r="B3211" s="91" t="s">
        <v>203</v>
      </c>
      <c r="C3211" s="92" t="s">
        <v>527</v>
      </c>
      <c r="D3211" s="91" t="s">
        <v>178</v>
      </c>
      <c r="E3211" s="124">
        <v>2.5099999999999998</v>
      </c>
      <c r="F3211" s="154">
        <v>1</v>
      </c>
      <c r="G3211" s="94"/>
      <c r="H3211" s="94">
        <f t="shared" ref="H3211" si="274">E3211*F3211</f>
        <v>2.5099999999999998</v>
      </c>
      <c r="I3211" s="94"/>
      <c r="J3211" s="94">
        <f t="shared" ref="J3211" si="275">G3211+H3211+I3211</f>
        <v>2.5099999999999998</v>
      </c>
    </row>
    <row r="3212" spans="1:10" x14ac:dyDescent="0.25">
      <c r="A3212" s="90"/>
      <c r="B3212" s="91" t="s">
        <v>169</v>
      </c>
      <c r="C3212" s="92" t="s">
        <v>168</v>
      </c>
      <c r="D3212" s="91" t="s">
        <v>154</v>
      </c>
      <c r="E3212" s="124">
        <v>8.92</v>
      </c>
      <c r="F3212" s="97">
        <v>0.2</v>
      </c>
      <c r="G3212" s="94">
        <f>E3212*F3212</f>
        <v>1.784</v>
      </c>
      <c r="H3212" s="94"/>
      <c r="I3212" s="94"/>
      <c r="J3212" s="94">
        <f>G3212+H3212+I3212</f>
        <v>1.784</v>
      </c>
    </row>
    <row r="3213" spans="1:10" x14ac:dyDescent="0.25">
      <c r="A3213" s="90"/>
      <c r="B3213" s="95" t="s">
        <v>162</v>
      </c>
      <c r="C3213" s="96" t="s">
        <v>163</v>
      </c>
      <c r="D3213" s="95" t="s">
        <v>154</v>
      </c>
      <c r="E3213" s="125">
        <v>12.69</v>
      </c>
      <c r="F3213" s="97">
        <v>0.4</v>
      </c>
      <c r="G3213" s="94">
        <f>E3213*F3213</f>
        <v>5.0760000000000005</v>
      </c>
      <c r="H3213" s="94"/>
      <c r="I3213" s="94"/>
      <c r="J3213" s="94">
        <f>G3213+H3213+I3213</f>
        <v>5.0760000000000005</v>
      </c>
    </row>
    <row r="3214" spans="1:10" x14ac:dyDescent="0.25">
      <c r="A3214" s="90"/>
      <c r="B3214" s="95"/>
      <c r="C3214" s="96" t="s">
        <v>155</v>
      </c>
      <c r="D3214" s="95"/>
      <c r="E3214" s="94">
        <v>0</v>
      </c>
      <c r="F3214" s="97">
        <v>1.6535</v>
      </c>
      <c r="G3214" s="94">
        <f>SUM(G3212:G3213)*F3214</f>
        <v>11.34301</v>
      </c>
      <c r="H3214" s="94"/>
      <c r="I3214" s="94"/>
      <c r="J3214" s="94">
        <v>0</v>
      </c>
    </row>
    <row r="3215" spans="1:10" x14ac:dyDescent="0.25">
      <c r="A3215" s="90"/>
      <c r="B3215" s="95"/>
      <c r="C3215" s="96" t="s">
        <v>156</v>
      </c>
      <c r="D3215" s="95"/>
      <c r="E3215" s="94">
        <v>0</v>
      </c>
      <c r="F3215" s="97">
        <v>0.68989999999999996</v>
      </c>
      <c r="G3215" s="94">
        <v>0</v>
      </c>
      <c r="H3215" s="94"/>
      <c r="I3215" s="94"/>
      <c r="J3215" s="94">
        <v>0</v>
      </c>
    </row>
    <row r="3216" spans="1:10" x14ac:dyDescent="0.25">
      <c r="A3216" s="90"/>
      <c r="B3216" s="95"/>
      <c r="C3216" s="96" t="s">
        <v>157</v>
      </c>
      <c r="D3216" s="95"/>
      <c r="E3216" s="94"/>
      <c r="F3216" s="97"/>
      <c r="G3216" s="94">
        <f>SUM(G3211:G3215)</f>
        <v>18.203009999999999</v>
      </c>
      <c r="H3216" s="94">
        <f>SUM(H3211:H3215)</f>
        <v>2.5099999999999998</v>
      </c>
      <c r="I3216" s="94">
        <f>SUM(I3211:I3215)</f>
        <v>0</v>
      </c>
      <c r="J3216" s="94">
        <f>G3216+H3216+I3216</f>
        <v>20.713009999999997</v>
      </c>
    </row>
    <row r="3217" spans="1:10" x14ac:dyDescent="0.25">
      <c r="A3217" s="90"/>
      <c r="B3217" s="95"/>
      <c r="C3217" s="96" t="s">
        <v>158</v>
      </c>
      <c r="D3217" s="95"/>
      <c r="E3217" s="94"/>
      <c r="F3217" s="97"/>
      <c r="G3217" s="94">
        <f>G3216*0.305</f>
        <v>5.5519180499999994</v>
      </c>
      <c r="H3217" s="94">
        <f>H3216*0.305</f>
        <v>0.76554999999999995</v>
      </c>
      <c r="I3217" s="94">
        <f>I3216*0.305</f>
        <v>0</v>
      </c>
      <c r="J3217" s="94">
        <f>G3217+H3217+I3217</f>
        <v>6.3174680499999996</v>
      </c>
    </row>
    <row r="3218" spans="1:10" x14ac:dyDescent="0.25">
      <c r="A3218" s="90"/>
      <c r="B3218" s="95"/>
      <c r="C3218" s="96" t="s">
        <v>159</v>
      </c>
      <c r="D3218" s="95"/>
      <c r="E3218" s="94"/>
      <c r="F3218" s="97"/>
      <c r="G3218" s="94">
        <f>SUM(G3216:G3217)</f>
        <v>23.754928049999997</v>
      </c>
      <c r="H3218" s="94">
        <f>SUM(H3216:H3217)</f>
        <v>3.27555</v>
      </c>
      <c r="I3218" s="94">
        <f>SUM(I3216:I3217)</f>
        <v>0</v>
      </c>
      <c r="J3218" s="94">
        <f>G3218+H3218+I3218</f>
        <v>27.030478049999996</v>
      </c>
    </row>
    <row r="3219" spans="1:10" x14ac:dyDescent="0.25">
      <c r="A3219" s="107"/>
      <c r="B3219" s="95"/>
      <c r="C3219" s="96"/>
      <c r="D3219" s="95"/>
      <c r="E3219" s="94"/>
      <c r="F3219" s="97"/>
      <c r="G3219" s="94"/>
      <c r="H3219" s="94"/>
      <c r="I3219" s="94"/>
      <c r="J3219" s="94"/>
    </row>
    <row r="3220" spans="1:10" x14ac:dyDescent="0.25">
      <c r="A3220" s="84"/>
      <c r="B3220" s="85"/>
      <c r="C3220" s="86" t="s">
        <v>1465</v>
      </c>
      <c r="D3220" s="87" t="s">
        <v>178</v>
      </c>
      <c r="E3220" s="88"/>
      <c r="F3220" s="89"/>
      <c r="G3220" s="88"/>
      <c r="H3220" s="88"/>
      <c r="I3220" s="88"/>
      <c r="J3220" s="88"/>
    </row>
    <row r="3221" spans="1:10" x14ac:dyDescent="0.25">
      <c r="A3221" s="90"/>
      <c r="B3221" s="91" t="s">
        <v>203</v>
      </c>
      <c r="C3221" s="92" t="s">
        <v>528</v>
      </c>
      <c r="D3221" s="91" t="s">
        <v>178</v>
      </c>
      <c r="E3221" s="124">
        <v>3.8</v>
      </c>
      <c r="F3221" s="154">
        <v>1</v>
      </c>
      <c r="G3221" s="94"/>
      <c r="H3221" s="94">
        <f t="shared" ref="H3221" si="276">E3221*F3221</f>
        <v>3.8</v>
      </c>
      <c r="I3221" s="94"/>
      <c r="J3221" s="94">
        <f t="shared" ref="J3221" si="277">G3221+H3221+I3221</f>
        <v>3.8</v>
      </c>
    </row>
    <row r="3222" spans="1:10" x14ac:dyDescent="0.25">
      <c r="A3222" s="90"/>
      <c r="B3222" s="91" t="s">
        <v>169</v>
      </c>
      <c r="C3222" s="92" t="s">
        <v>168</v>
      </c>
      <c r="D3222" s="91" t="s">
        <v>154</v>
      </c>
      <c r="E3222" s="124">
        <v>8.92</v>
      </c>
      <c r="F3222" s="97">
        <v>0.2</v>
      </c>
      <c r="G3222" s="94">
        <f>E3222*F3222</f>
        <v>1.784</v>
      </c>
      <c r="H3222" s="94"/>
      <c r="I3222" s="94"/>
      <c r="J3222" s="94">
        <f>G3222+H3222+I3222</f>
        <v>1.784</v>
      </c>
    </row>
    <row r="3223" spans="1:10" x14ac:dyDescent="0.25">
      <c r="A3223" s="90"/>
      <c r="B3223" s="95" t="s">
        <v>162</v>
      </c>
      <c r="C3223" s="96" t="s">
        <v>163</v>
      </c>
      <c r="D3223" s="95" t="s">
        <v>154</v>
      </c>
      <c r="E3223" s="125">
        <v>12.69</v>
      </c>
      <c r="F3223" s="97">
        <v>0.4</v>
      </c>
      <c r="G3223" s="94">
        <f>E3223*F3223</f>
        <v>5.0760000000000005</v>
      </c>
      <c r="H3223" s="94"/>
      <c r="I3223" s="94"/>
      <c r="J3223" s="94">
        <f>G3223+H3223+I3223</f>
        <v>5.0760000000000005</v>
      </c>
    </row>
    <row r="3224" spans="1:10" x14ac:dyDescent="0.25">
      <c r="A3224" s="90"/>
      <c r="B3224" s="95"/>
      <c r="C3224" s="96" t="s">
        <v>155</v>
      </c>
      <c r="D3224" s="95"/>
      <c r="E3224" s="94">
        <v>0</v>
      </c>
      <c r="F3224" s="97">
        <v>1.6535</v>
      </c>
      <c r="G3224" s="94">
        <f>SUM(G3222:G3223)*F3224</f>
        <v>11.34301</v>
      </c>
      <c r="H3224" s="94"/>
      <c r="I3224" s="94"/>
      <c r="J3224" s="94">
        <v>0</v>
      </c>
    </row>
    <row r="3225" spans="1:10" x14ac:dyDescent="0.25">
      <c r="A3225" s="90"/>
      <c r="B3225" s="95"/>
      <c r="C3225" s="96" t="s">
        <v>156</v>
      </c>
      <c r="D3225" s="95"/>
      <c r="E3225" s="94">
        <v>0</v>
      </c>
      <c r="F3225" s="97">
        <v>0.68989999999999996</v>
      </c>
      <c r="G3225" s="94">
        <v>0</v>
      </c>
      <c r="H3225" s="94"/>
      <c r="I3225" s="94"/>
      <c r="J3225" s="94">
        <v>0</v>
      </c>
    </row>
    <row r="3226" spans="1:10" x14ac:dyDescent="0.25">
      <c r="A3226" s="90"/>
      <c r="B3226" s="95"/>
      <c r="C3226" s="96" t="s">
        <v>157</v>
      </c>
      <c r="D3226" s="95"/>
      <c r="E3226" s="94"/>
      <c r="F3226" s="97"/>
      <c r="G3226" s="94">
        <f>SUM(G3221:G3225)</f>
        <v>18.203009999999999</v>
      </c>
      <c r="H3226" s="94">
        <f>SUM(H3221:H3225)</f>
        <v>3.8</v>
      </c>
      <c r="I3226" s="94">
        <f>SUM(I3221:I3225)</f>
        <v>0</v>
      </c>
      <c r="J3226" s="94">
        <f>G3226+H3226+I3226</f>
        <v>22.00301</v>
      </c>
    </row>
    <row r="3227" spans="1:10" x14ac:dyDescent="0.25">
      <c r="A3227" s="90"/>
      <c r="B3227" s="95"/>
      <c r="C3227" s="96" t="s">
        <v>158</v>
      </c>
      <c r="D3227" s="95"/>
      <c r="E3227" s="94"/>
      <c r="F3227" s="97"/>
      <c r="G3227" s="94">
        <f>G3226*0.305</f>
        <v>5.5519180499999994</v>
      </c>
      <c r="H3227" s="94">
        <f>H3226*0.305</f>
        <v>1.159</v>
      </c>
      <c r="I3227" s="94">
        <f>I3226*0.305</f>
        <v>0</v>
      </c>
      <c r="J3227" s="94">
        <f>G3227+H3227+I3227</f>
        <v>6.7109180499999992</v>
      </c>
    </row>
    <row r="3228" spans="1:10" x14ac:dyDescent="0.25">
      <c r="A3228" s="90"/>
      <c r="B3228" s="95"/>
      <c r="C3228" s="96" t="s">
        <v>159</v>
      </c>
      <c r="D3228" s="95"/>
      <c r="E3228" s="94"/>
      <c r="F3228" s="97"/>
      <c r="G3228" s="94">
        <f>SUM(G3226:G3227)</f>
        <v>23.754928049999997</v>
      </c>
      <c r="H3228" s="94">
        <f>SUM(H3226:H3227)</f>
        <v>4.9589999999999996</v>
      </c>
      <c r="I3228" s="94">
        <f>SUM(I3226:I3227)</f>
        <v>0</v>
      </c>
      <c r="J3228" s="94">
        <f>G3228+H3228+I3228</f>
        <v>28.713928049999996</v>
      </c>
    </row>
    <row r="3229" spans="1:10" x14ac:dyDescent="0.25">
      <c r="A3229" s="107"/>
      <c r="B3229" s="95"/>
      <c r="C3229" s="96"/>
      <c r="D3229" s="95"/>
      <c r="E3229" s="94"/>
      <c r="F3229" s="97"/>
      <c r="G3229" s="94"/>
      <c r="H3229" s="94"/>
      <c r="I3229" s="94"/>
      <c r="J3229" s="94"/>
    </row>
    <row r="3230" spans="1:10" ht="31.5" x14ac:dyDescent="0.25">
      <c r="A3230" s="84"/>
      <c r="B3230" s="85"/>
      <c r="C3230" s="86" t="s">
        <v>1466</v>
      </c>
      <c r="D3230" s="87" t="s">
        <v>178</v>
      </c>
      <c r="E3230" s="88"/>
      <c r="F3230" s="89"/>
      <c r="G3230" s="88"/>
      <c r="H3230" s="88"/>
      <c r="I3230" s="88"/>
      <c r="J3230" s="88"/>
    </row>
    <row r="3231" spans="1:10" x14ac:dyDescent="0.25">
      <c r="A3231" s="90"/>
      <c r="B3231" s="91" t="s">
        <v>203</v>
      </c>
      <c r="C3231" s="92" t="s">
        <v>515</v>
      </c>
      <c r="D3231" s="91" t="s">
        <v>184</v>
      </c>
      <c r="E3231" s="124">
        <v>106.75</v>
      </c>
      <c r="F3231" s="156">
        <v>4</v>
      </c>
      <c r="G3231" s="94"/>
      <c r="H3231" s="94">
        <f>E3231*F3231</f>
        <v>427</v>
      </c>
      <c r="I3231" s="94"/>
      <c r="J3231" s="94">
        <f t="shared" ref="J3231:J3236" si="278">G3231+H3231+I3231</f>
        <v>427</v>
      </c>
    </row>
    <row r="3232" spans="1:10" x14ac:dyDescent="0.25">
      <c r="A3232" s="90"/>
      <c r="B3232" s="91" t="s">
        <v>203</v>
      </c>
      <c r="C3232" s="92" t="s">
        <v>517</v>
      </c>
      <c r="D3232" s="91" t="s">
        <v>178</v>
      </c>
      <c r="E3232" s="124">
        <v>29.44</v>
      </c>
      <c r="F3232" s="93" t="s">
        <v>196</v>
      </c>
      <c r="G3232" s="94"/>
      <c r="H3232" s="94">
        <f>E3232*F3232</f>
        <v>29.44</v>
      </c>
      <c r="I3232" s="94"/>
      <c r="J3232" s="94">
        <f t="shared" si="278"/>
        <v>29.44</v>
      </c>
    </row>
    <row r="3233" spans="1:10" x14ac:dyDescent="0.25">
      <c r="A3233" s="90"/>
      <c r="B3233" s="91" t="s">
        <v>203</v>
      </c>
      <c r="C3233" s="92" t="s">
        <v>526</v>
      </c>
      <c r="D3233" s="91" t="s">
        <v>178</v>
      </c>
      <c r="E3233" s="124">
        <v>2.77</v>
      </c>
      <c r="F3233" s="97">
        <v>1</v>
      </c>
      <c r="G3233" s="94"/>
      <c r="H3233" s="94">
        <f>E3233*F3233</f>
        <v>2.77</v>
      </c>
      <c r="I3233" s="94"/>
      <c r="J3233" s="94">
        <f t="shared" si="278"/>
        <v>2.77</v>
      </c>
    </row>
    <row r="3234" spans="1:10" ht="47.25" x14ac:dyDescent="0.25">
      <c r="A3234" s="90"/>
      <c r="B3234" s="91">
        <v>11950</v>
      </c>
      <c r="C3234" s="92" t="s">
        <v>542</v>
      </c>
      <c r="D3234" s="91" t="s">
        <v>178</v>
      </c>
      <c r="E3234" s="124">
        <v>0.24</v>
      </c>
      <c r="F3234" s="155">
        <v>16</v>
      </c>
      <c r="G3234" s="94"/>
      <c r="H3234" s="94">
        <f>E3234*F3234</f>
        <v>3.84</v>
      </c>
      <c r="I3234" s="94"/>
      <c r="J3234" s="94">
        <f t="shared" si="278"/>
        <v>3.84</v>
      </c>
    </row>
    <row r="3235" spans="1:10" x14ac:dyDescent="0.25">
      <c r="A3235" s="90"/>
      <c r="B3235" s="91" t="s">
        <v>169</v>
      </c>
      <c r="C3235" s="92" t="s">
        <v>168</v>
      </c>
      <c r="D3235" s="91" t="s">
        <v>154</v>
      </c>
      <c r="E3235" s="124">
        <v>8.92</v>
      </c>
      <c r="F3235" s="97">
        <v>1</v>
      </c>
      <c r="G3235" s="94">
        <f>E3235*F3235</f>
        <v>8.92</v>
      </c>
      <c r="H3235" s="94"/>
      <c r="I3235" s="94"/>
      <c r="J3235" s="94">
        <f t="shared" si="278"/>
        <v>8.92</v>
      </c>
    </row>
    <row r="3236" spans="1:10" x14ac:dyDescent="0.25">
      <c r="A3236" s="90"/>
      <c r="B3236" s="95" t="s">
        <v>162</v>
      </c>
      <c r="C3236" s="96" t="s">
        <v>163</v>
      </c>
      <c r="D3236" s="95" t="s">
        <v>154</v>
      </c>
      <c r="E3236" s="125">
        <v>12.69</v>
      </c>
      <c r="F3236" s="97">
        <v>1</v>
      </c>
      <c r="G3236" s="94">
        <f>E3236*F3236</f>
        <v>12.69</v>
      </c>
      <c r="H3236" s="94"/>
      <c r="I3236" s="94"/>
      <c r="J3236" s="94">
        <f t="shared" si="278"/>
        <v>12.69</v>
      </c>
    </row>
    <row r="3237" spans="1:10" x14ac:dyDescent="0.25">
      <c r="A3237" s="90"/>
      <c r="B3237" s="95"/>
      <c r="C3237" s="96" t="s">
        <v>155</v>
      </c>
      <c r="D3237" s="95"/>
      <c r="E3237" s="94">
        <v>0</v>
      </c>
      <c r="F3237" s="97">
        <v>1.6535</v>
      </c>
      <c r="G3237" s="94">
        <f>SUM(G3235:G3236)*F3237</f>
        <v>35.732135</v>
      </c>
      <c r="H3237" s="94"/>
      <c r="I3237" s="94"/>
      <c r="J3237" s="94">
        <v>0</v>
      </c>
    </row>
    <row r="3238" spans="1:10" x14ac:dyDescent="0.25">
      <c r="A3238" s="90"/>
      <c r="B3238" s="95"/>
      <c r="C3238" s="96" t="s">
        <v>156</v>
      </c>
      <c r="D3238" s="95"/>
      <c r="E3238" s="94">
        <v>0</v>
      </c>
      <c r="F3238" s="97">
        <v>0.68989999999999996</v>
      </c>
      <c r="G3238" s="94">
        <v>0</v>
      </c>
      <c r="H3238" s="94"/>
      <c r="I3238" s="94"/>
      <c r="J3238" s="94">
        <v>0</v>
      </c>
    </row>
    <row r="3239" spans="1:10" x14ac:dyDescent="0.25">
      <c r="A3239" s="90"/>
      <c r="B3239" s="95"/>
      <c r="C3239" s="96" t="s">
        <v>157</v>
      </c>
      <c r="D3239" s="95"/>
      <c r="E3239" s="94"/>
      <c r="F3239" s="97"/>
      <c r="G3239" s="94">
        <f>SUM(G3231:G3238)</f>
        <v>57.342134999999999</v>
      </c>
      <c r="H3239" s="94">
        <f>SUM(H3231:H3238)</f>
        <v>463.04999999999995</v>
      </c>
      <c r="I3239" s="94">
        <f>SUM(I3231:I3238)</f>
        <v>0</v>
      </c>
      <c r="J3239" s="94">
        <f>G3239+H3239+I3239</f>
        <v>520.39213499999994</v>
      </c>
    </row>
    <row r="3240" spans="1:10" x14ac:dyDescent="0.25">
      <c r="A3240" s="90"/>
      <c r="B3240" s="95"/>
      <c r="C3240" s="96" t="s">
        <v>158</v>
      </c>
      <c r="D3240" s="95"/>
      <c r="E3240" s="94"/>
      <c r="F3240" s="97"/>
      <c r="G3240" s="94">
        <f>G3239*0.305</f>
        <v>17.489351174999999</v>
      </c>
      <c r="H3240" s="94">
        <f>H3239*0.305</f>
        <v>141.23024999999998</v>
      </c>
      <c r="I3240" s="94">
        <f>I3239*0.305</f>
        <v>0</v>
      </c>
      <c r="J3240" s="94">
        <f>G3240+H3240+I3240</f>
        <v>158.71960117499998</v>
      </c>
    </row>
    <row r="3241" spans="1:10" x14ac:dyDescent="0.25">
      <c r="A3241" s="90"/>
      <c r="B3241" s="95"/>
      <c r="C3241" s="96" t="s">
        <v>159</v>
      </c>
      <c r="D3241" s="95"/>
      <c r="E3241" s="94"/>
      <c r="F3241" s="97"/>
      <c r="G3241" s="94">
        <f>SUM(G3239:G3240)</f>
        <v>74.831486174999995</v>
      </c>
      <c r="H3241" s="94">
        <f>SUM(H3239:H3240)</f>
        <v>604.28024999999991</v>
      </c>
      <c r="I3241" s="94">
        <f>SUM(I3239:I3240)</f>
        <v>0</v>
      </c>
      <c r="J3241" s="94">
        <f>G3241+H3241+I3241</f>
        <v>679.11173617499992</v>
      </c>
    </row>
    <row r="3242" spans="1:10" x14ac:dyDescent="0.25">
      <c r="A3242" s="107"/>
      <c r="B3242" s="95"/>
      <c r="C3242" s="96"/>
      <c r="D3242" s="95"/>
      <c r="E3242" s="94"/>
      <c r="F3242" s="97"/>
      <c r="G3242" s="94"/>
      <c r="H3242" s="94"/>
      <c r="I3242" s="94"/>
      <c r="J3242" s="94"/>
    </row>
    <row r="3243" spans="1:10" ht="31.5" x14ac:dyDescent="0.25">
      <c r="A3243" s="84"/>
      <c r="B3243" s="85"/>
      <c r="C3243" s="86" t="s">
        <v>1467</v>
      </c>
      <c r="D3243" s="87" t="s">
        <v>178</v>
      </c>
      <c r="E3243" s="88"/>
      <c r="F3243" s="89"/>
      <c r="G3243" s="88"/>
      <c r="H3243" s="88"/>
      <c r="I3243" s="88"/>
      <c r="J3243" s="88"/>
    </row>
    <row r="3244" spans="1:10" x14ac:dyDescent="0.25">
      <c r="A3244" s="90"/>
      <c r="B3244" s="91" t="s">
        <v>203</v>
      </c>
      <c r="C3244" s="92" t="s">
        <v>515</v>
      </c>
      <c r="D3244" s="91" t="s">
        <v>184</v>
      </c>
      <c r="E3244" s="124">
        <v>106.75</v>
      </c>
      <c r="F3244" s="156">
        <v>10</v>
      </c>
      <c r="G3244" s="94"/>
      <c r="H3244" s="94">
        <f>E3244*F3244</f>
        <v>1067.5</v>
      </c>
      <c r="I3244" s="94"/>
      <c r="J3244" s="94">
        <f t="shared" ref="J3244:J3249" si="279">G3244+H3244+I3244</f>
        <v>1067.5</v>
      </c>
    </row>
    <row r="3245" spans="1:10" x14ac:dyDescent="0.25">
      <c r="A3245" s="90"/>
      <c r="B3245" s="91" t="s">
        <v>203</v>
      </c>
      <c r="C3245" s="92" t="s">
        <v>517</v>
      </c>
      <c r="D3245" s="91" t="s">
        <v>178</v>
      </c>
      <c r="E3245" s="124">
        <v>29.44</v>
      </c>
      <c r="F3245" s="93" t="s">
        <v>196</v>
      </c>
      <c r="G3245" s="94"/>
      <c r="H3245" s="94">
        <f>E3245*F3245</f>
        <v>29.44</v>
      </c>
      <c r="I3245" s="94"/>
      <c r="J3245" s="94">
        <f t="shared" si="279"/>
        <v>29.44</v>
      </c>
    </row>
    <row r="3246" spans="1:10" x14ac:dyDescent="0.25">
      <c r="A3246" s="90"/>
      <c r="B3246" s="91" t="s">
        <v>203</v>
      </c>
      <c r="C3246" s="92" t="s">
        <v>526</v>
      </c>
      <c r="D3246" s="91" t="s">
        <v>178</v>
      </c>
      <c r="E3246" s="124">
        <v>2.77</v>
      </c>
      <c r="F3246" s="97">
        <v>4</v>
      </c>
      <c r="G3246" s="94"/>
      <c r="H3246" s="94">
        <f>E3246*F3246</f>
        <v>11.08</v>
      </c>
      <c r="I3246" s="94"/>
      <c r="J3246" s="94">
        <f t="shared" si="279"/>
        <v>11.08</v>
      </c>
    </row>
    <row r="3247" spans="1:10" ht="47.25" x14ac:dyDescent="0.25">
      <c r="A3247" s="90"/>
      <c r="B3247" s="91">
        <v>11950</v>
      </c>
      <c r="C3247" s="92" t="s">
        <v>542</v>
      </c>
      <c r="D3247" s="91" t="s">
        <v>178</v>
      </c>
      <c r="E3247" s="124">
        <v>0.24</v>
      </c>
      <c r="F3247" s="155">
        <v>40</v>
      </c>
      <c r="G3247" s="94"/>
      <c r="H3247" s="94">
        <f>E3247*F3247</f>
        <v>9.6</v>
      </c>
      <c r="I3247" s="94"/>
      <c r="J3247" s="94">
        <f t="shared" si="279"/>
        <v>9.6</v>
      </c>
    </row>
    <row r="3248" spans="1:10" x14ac:dyDescent="0.25">
      <c r="A3248" s="90"/>
      <c r="B3248" s="91" t="s">
        <v>169</v>
      </c>
      <c r="C3248" s="92" t="s">
        <v>168</v>
      </c>
      <c r="D3248" s="91" t="s">
        <v>154</v>
      </c>
      <c r="E3248" s="124">
        <v>8.92</v>
      </c>
      <c r="F3248" s="97">
        <v>1.5</v>
      </c>
      <c r="G3248" s="94">
        <f>E3248*F3248</f>
        <v>13.379999999999999</v>
      </c>
      <c r="H3248" s="94"/>
      <c r="I3248" s="94"/>
      <c r="J3248" s="94">
        <f t="shared" si="279"/>
        <v>13.379999999999999</v>
      </c>
    </row>
    <row r="3249" spans="1:10" x14ac:dyDescent="0.25">
      <c r="A3249" s="90"/>
      <c r="B3249" s="95" t="s">
        <v>162</v>
      </c>
      <c r="C3249" s="96" t="s">
        <v>163</v>
      </c>
      <c r="D3249" s="95" t="s">
        <v>154</v>
      </c>
      <c r="E3249" s="125">
        <v>12.69</v>
      </c>
      <c r="F3249" s="97">
        <v>1.5</v>
      </c>
      <c r="G3249" s="94">
        <f>E3249*F3249</f>
        <v>19.035</v>
      </c>
      <c r="H3249" s="94"/>
      <c r="I3249" s="94"/>
      <c r="J3249" s="94">
        <f t="shared" si="279"/>
        <v>19.035</v>
      </c>
    </row>
    <row r="3250" spans="1:10" x14ac:dyDescent="0.25">
      <c r="A3250" s="90"/>
      <c r="B3250" s="95"/>
      <c r="C3250" s="96" t="s">
        <v>155</v>
      </c>
      <c r="D3250" s="95"/>
      <c r="E3250" s="94">
        <v>0</v>
      </c>
      <c r="F3250" s="97">
        <v>1.6535</v>
      </c>
      <c r="G3250" s="94">
        <f>SUM(G3248:G3249)*F3250</f>
        <v>53.598202499999999</v>
      </c>
      <c r="H3250" s="94"/>
      <c r="I3250" s="94"/>
      <c r="J3250" s="94">
        <v>0</v>
      </c>
    </row>
    <row r="3251" spans="1:10" x14ac:dyDescent="0.25">
      <c r="A3251" s="90"/>
      <c r="B3251" s="95"/>
      <c r="C3251" s="96" t="s">
        <v>156</v>
      </c>
      <c r="D3251" s="95"/>
      <c r="E3251" s="94">
        <v>0</v>
      </c>
      <c r="F3251" s="97">
        <v>0.68989999999999996</v>
      </c>
      <c r="G3251" s="94">
        <v>0</v>
      </c>
      <c r="H3251" s="94"/>
      <c r="I3251" s="94"/>
      <c r="J3251" s="94">
        <v>0</v>
      </c>
    </row>
    <row r="3252" spans="1:10" x14ac:dyDescent="0.25">
      <c r="A3252" s="90"/>
      <c r="B3252" s="95"/>
      <c r="C3252" s="96" t="s">
        <v>157</v>
      </c>
      <c r="D3252" s="95"/>
      <c r="E3252" s="94"/>
      <c r="F3252" s="97"/>
      <c r="G3252" s="94">
        <f>SUM(G3244:G3251)</f>
        <v>86.013202500000006</v>
      </c>
      <c r="H3252" s="94">
        <f>SUM(H3244:H3251)</f>
        <v>1117.6199999999999</v>
      </c>
      <c r="I3252" s="94">
        <f>SUM(I3244:I3251)</f>
        <v>0</v>
      </c>
      <c r="J3252" s="94">
        <f>G3252+H3252+I3252</f>
        <v>1203.6332024999999</v>
      </c>
    </row>
    <row r="3253" spans="1:10" x14ac:dyDescent="0.25">
      <c r="A3253" s="90"/>
      <c r="B3253" s="95"/>
      <c r="C3253" s="96" t="s">
        <v>158</v>
      </c>
      <c r="D3253" s="95"/>
      <c r="E3253" s="94"/>
      <c r="F3253" s="97"/>
      <c r="G3253" s="94">
        <f>G3252*0.305</f>
        <v>26.234026762500001</v>
      </c>
      <c r="H3253" s="94">
        <f>H3252*0.305</f>
        <v>340.87409999999994</v>
      </c>
      <c r="I3253" s="94">
        <f>I3252*0.305</f>
        <v>0</v>
      </c>
      <c r="J3253" s="94">
        <f>G3253+H3253+I3253</f>
        <v>367.10812676249992</v>
      </c>
    </row>
    <row r="3254" spans="1:10" x14ac:dyDescent="0.25">
      <c r="A3254" s="90"/>
      <c r="B3254" s="95"/>
      <c r="C3254" s="96" t="s">
        <v>159</v>
      </c>
      <c r="D3254" s="95"/>
      <c r="E3254" s="94"/>
      <c r="F3254" s="97"/>
      <c r="G3254" s="94">
        <f>SUM(G3252:G3253)</f>
        <v>112.24722926250001</v>
      </c>
      <c r="H3254" s="94">
        <f>SUM(H3252:H3253)</f>
        <v>1458.4940999999999</v>
      </c>
      <c r="I3254" s="94">
        <f>SUM(I3252:I3253)</f>
        <v>0</v>
      </c>
      <c r="J3254" s="94">
        <f>G3254+H3254+I3254</f>
        <v>1570.7413292624999</v>
      </c>
    </row>
    <row r="3255" spans="1:10" x14ac:dyDescent="0.25">
      <c r="A3255" s="107"/>
      <c r="B3255" s="95"/>
      <c r="C3255" s="96"/>
      <c r="D3255" s="95"/>
      <c r="E3255" s="94"/>
      <c r="F3255" s="97"/>
      <c r="G3255" s="94"/>
      <c r="H3255" s="94"/>
      <c r="I3255" s="94"/>
      <c r="J3255" s="94"/>
    </row>
    <row r="3256" spans="1:10" ht="31.5" x14ac:dyDescent="0.25">
      <c r="A3256" s="84"/>
      <c r="B3256" s="85"/>
      <c r="C3256" s="86" t="s">
        <v>1468</v>
      </c>
      <c r="D3256" s="87" t="s">
        <v>178</v>
      </c>
      <c r="E3256" s="88"/>
      <c r="F3256" s="89"/>
      <c r="G3256" s="88"/>
      <c r="H3256" s="88"/>
      <c r="I3256" s="88"/>
      <c r="J3256" s="88"/>
    </row>
    <row r="3257" spans="1:10" x14ac:dyDescent="0.25">
      <c r="A3257" s="90"/>
      <c r="B3257" s="91" t="s">
        <v>203</v>
      </c>
      <c r="C3257" s="92" t="s">
        <v>515</v>
      </c>
      <c r="D3257" s="91" t="s">
        <v>184</v>
      </c>
      <c r="E3257" s="124">
        <v>106.75</v>
      </c>
      <c r="F3257" s="156">
        <v>20</v>
      </c>
      <c r="G3257" s="94"/>
      <c r="H3257" s="94">
        <f>E3257*F3257</f>
        <v>2135</v>
      </c>
      <c r="I3257" s="94"/>
      <c r="J3257" s="94">
        <f t="shared" ref="J3257:J3262" si="280">G3257+H3257+I3257</f>
        <v>2135</v>
      </c>
    </row>
    <row r="3258" spans="1:10" x14ac:dyDescent="0.25">
      <c r="A3258" s="90"/>
      <c r="B3258" s="91" t="s">
        <v>203</v>
      </c>
      <c r="C3258" s="92" t="s">
        <v>517</v>
      </c>
      <c r="D3258" s="91" t="s">
        <v>178</v>
      </c>
      <c r="E3258" s="124">
        <v>29.44</v>
      </c>
      <c r="F3258" s="93" t="s">
        <v>196</v>
      </c>
      <c r="G3258" s="94"/>
      <c r="H3258" s="94">
        <f>E3258*F3258</f>
        <v>29.44</v>
      </c>
      <c r="I3258" s="94"/>
      <c r="J3258" s="94">
        <f t="shared" si="280"/>
        <v>29.44</v>
      </c>
    </row>
    <row r="3259" spans="1:10" x14ac:dyDescent="0.25">
      <c r="A3259" s="90"/>
      <c r="B3259" s="91" t="s">
        <v>203</v>
      </c>
      <c r="C3259" s="92" t="s">
        <v>526</v>
      </c>
      <c r="D3259" s="91" t="s">
        <v>178</v>
      </c>
      <c r="E3259" s="124">
        <v>2.77</v>
      </c>
      <c r="F3259" s="97">
        <v>8</v>
      </c>
      <c r="G3259" s="94"/>
      <c r="H3259" s="94">
        <f>E3259*F3259</f>
        <v>22.16</v>
      </c>
      <c r="I3259" s="94"/>
      <c r="J3259" s="94">
        <f t="shared" si="280"/>
        <v>22.16</v>
      </c>
    </row>
    <row r="3260" spans="1:10" ht="47.25" x14ac:dyDescent="0.25">
      <c r="A3260" s="90"/>
      <c r="B3260" s="91">
        <v>11950</v>
      </c>
      <c r="C3260" s="92" t="s">
        <v>542</v>
      </c>
      <c r="D3260" s="91" t="s">
        <v>178</v>
      </c>
      <c r="E3260" s="124">
        <v>0.24</v>
      </c>
      <c r="F3260" s="155">
        <v>80</v>
      </c>
      <c r="G3260" s="94"/>
      <c r="H3260" s="94">
        <f>E3260*F3260</f>
        <v>19.2</v>
      </c>
      <c r="I3260" s="94"/>
      <c r="J3260" s="94">
        <f t="shared" si="280"/>
        <v>19.2</v>
      </c>
    </row>
    <row r="3261" spans="1:10" x14ac:dyDescent="0.25">
      <c r="A3261" s="90"/>
      <c r="B3261" s="91" t="s">
        <v>169</v>
      </c>
      <c r="C3261" s="92" t="s">
        <v>168</v>
      </c>
      <c r="D3261" s="91" t="s">
        <v>154</v>
      </c>
      <c r="E3261" s="124">
        <v>8.92</v>
      </c>
      <c r="F3261" s="97">
        <v>2</v>
      </c>
      <c r="G3261" s="94">
        <f>E3261*F3261</f>
        <v>17.84</v>
      </c>
      <c r="H3261" s="94"/>
      <c r="I3261" s="94"/>
      <c r="J3261" s="94">
        <f t="shared" si="280"/>
        <v>17.84</v>
      </c>
    </row>
    <row r="3262" spans="1:10" x14ac:dyDescent="0.25">
      <c r="A3262" s="90"/>
      <c r="B3262" s="95" t="s">
        <v>162</v>
      </c>
      <c r="C3262" s="96" t="s">
        <v>163</v>
      </c>
      <c r="D3262" s="95" t="s">
        <v>154</v>
      </c>
      <c r="E3262" s="125">
        <v>12.69</v>
      </c>
      <c r="F3262" s="97">
        <v>2</v>
      </c>
      <c r="G3262" s="94">
        <f>E3262*F3262</f>
        <v>25.38</v>
      </c>
      <c r="H3262" s="94"/>
      <c r="I3262" s="94"/>
      <c r="J3262" s="94">
        <f t="shared" si="280"/>
        <v>25.38</v>
      </c>
    </row>
    <row r="3263" spans="1:10" x14ac:dyDescent="0.25">
      <c r="A3263" s="90"/>
      <c r="B3263" s="95"/>
      <c r="C3263" s="96" t="s">
        <v>155</v>
      </c>
      <c r="D3263" s="95"/>
      <c r="E3263" s="94">
        <v>0</v>
      </c>
      <c r="F3263" s="97">
        <v>1.6535</v>
      </c>
      <c r="G3263" s="94">
        <f>SUM(G3261:G3262)*F3263</f>
        <v>71.464269999999999</v>
      </c>
      <c r="H3263" s="94"/>
      <c r="I3263" s="94"/>
      <c r="J3263" s="94">
        <v>0</v>
      </c>
    </row>
    <row r="3264" spans="1:10" x14ac:dyDescent="0.25">
      <c r="A3264" s="90"/>
      <c r="B3264" s="95"/>
      <c r="C3264" s="96" t="s">
        <v>156</v>
      </c>
      <c r="D3264" s="95"/>
      <c r="E3264" s="94">
        <v>0</v>
      </c>
      <c r="F3264" s="97">
        <v>0.68989999999999996</v>
      </c>
      <c r="G3264" s="94">
        <v>0</v>
      </c>
      <c r="H3264" s="94"/>
      <c r="I3264" s="94"/>
      <c r="J3264" s="94">
        <v>0</v>
      </c>
    </row>
    <row r="3265" spans="1:10" x14ac:dyDescent="0.25">
      <c r="A3265" s="90"/>
      <c r="B3265" s="95"/>
      <c r="C3265" s="96" t="s">
        <v>157</v>
      </c>
      <c r="D3265" s="95"/>
      <c r="E3265" s="94"/>
      <c r="F3265" s="97"/>
      <c r="G3265" s="94">
        <f>SUM(G3257:G3264)</f>
        <v>114.68427</v>
      </c>
      <c r="H3265" s="94">
        <f>SUM(H3257:H3264)</f>
        <v>2205.7999999999997</v>
      </c>
      <c r="I3265" s="94">
        <f>SUM(I3257:I3264)</f>
        <v>0</v>
      </c>
      <c r="J3265" s="94">
        <f>G3265+H3265+I3265</f>
        <v>2320.4842699999999</v>
      </c>
    </row>
    <row r="3266" spans="1:10" x14ac:dyDescent="0.25">
      <c r="A3266" s="90"/>
      <c r="B3266" s="95"/>
      <c r="C3266" s="96" t="s">
        <v>158</v>
      </c>
      <c r="D3266" s="95"/>
      <c r="E3266" s="94"/>
      <c r="F3266" s="97"/>
      <c r="G3266" s="94">
        <f>G3265*0.305</f>
        <v>34.978702349999999</v>
      </c>
      <c r="H3266" s="94">
        <f>H3265*0.305</f>
        <v>672.76899999999989</v>
      </c>
      <c r="I3266" s="94">
        <f>I3265*0.305</f>
        <v>0</v>
      </c>
      <c r="J3266" s="94">
        <f>G3266+H3266+I3266</f>
        <v>707.74770234999994</v>
      </c>
    </row>
    <row r="3267" spans="1:10" x14ac:dyDescent="0.25">
      <c r="A3267" s="90"/>
      <c r="B3267" s="95"/>
      <c r="C3267" s="96" t="s">
        <v>159</v>
      </c>
      <c r="D3267" s="95"/>
      <c r="E3267" s="94"/>
      <c r="F3267" s="97"/>
      <c r="G3267" s="94">
        <f>SUM(G3265:G3266)</f>
        <v>149.66297234999999</v>
      </c>
      <c r="H3267" s="94">
        <f>SUM(H3265:H3266)</f>
        <v>2878.5689999999995</v>
      </c>
      <c r="I3267" s="94">
        <f>SUM(I3265:I3266)</f>
        <v>0</v>
      </c>
      <c r="J3267" s="94">
        <f>G3267+H3267+I3267</f>
        <v>3028.2319723499995</v>
      </c>
    </row>
    <row r="3268" spans="1:10" x14ac:dyDescent="0.25">
      <c r="A3268" s="107"/>
      <c r="B3268" s="95"/>
      <c r="C3268" s="96"/>
      <c r="D3268" s="95"/>
      <c r="E3268" s="94"/>
      <c r="F3268" s="97"/>
      <c r="G3268" s="94"/>
      <c r="H3268" s="94"/>
      <c r="I3268" s="94"/>
      <c r="J3268" s="94"/>
    </row>
    <row r="3269" spans="1:10" ht="31.5" x14ac:dyDescent="0.25">
      <c r="A3269" s="84"/>
      <c r="B3269" s="85"/>
      <c r="C3269" s="86" t="s">
        <v>1469</v>
      </c>
      <c r="D3269" s="87" t="s">
        <v>178</v>
      </c>
      <c r="E3269" s="88"/>
      <c r="F3269" s="89"/>
      <c r="G3269" s="88"/>
      <c r="H3269" s="88"/>
      <c r="I3269" s="88"/>
      <c r="J3269" s="88"/>
    </row>
    <row r="3270" spans="1:10" x14ac:dyDescent="0.25">
      <c r="A3270" s="90"/>
      <c r="B3270" s="91" t="s">
        <v>203</v>
      </c>
      <c r="C3270" s="92" t="s">
        <v>514</v>
      </c>
      <c r="D3270" s="91" t="s">
        <v>184</v>
      </c>
      <c r="E3270" s="124">
        <v>32.85</v>
      </c>
      <c r="F3270" s="131">
        <v>4</v>
      </c>
      <c r="G3270" s="94"/>
      <c r="H3270" s="94">
        <f>E3270*F3270</f>
        <v>131.4</v>
      </c>
      <c r="I3270" s="94"/>
      <c r="J3270" s="94">
        <f t="shared" ref="J3270:J3275" si="281">G3270+H3270+I3270</f>
        <v>131.4</v>
      </c>
    </row>
    <row r="3271" spans="1:10" x14ac:dyDescent="0.25">
      <c r="A3271" s="90"/>
      <c r="B3271" s="91" t="s">
        <v>203</v>
      </c>
      <c r="C3271" s="92" t="s">
        <v>522</v>
      </c>
      <c r="D3271" s="91" t="s">
        <v>178</v>
      </c>
      <c r="E3271" s="124">
        <v>8.4499999999999993</v>
      </c>
      <c r="F3271" s="93" t="s">
        <v>196</v>
      </c>
      <c r="G3271" s="94"/>
      <c r="H3271" s="94">
        <f>E3271*F3271</f>
        <v>8.4499999999999993</v>
      </c>
      <c r="I3271" s="94"/>
      <c r="J3271" s="94">
        <f t="shared" si="281"/>
        <v>8.4499999999999993</v>
      </c>
    </row>
    <row r="3272" spans="1:10" x14ac:dyDescent="0.25">
      <c r="A3272" s="90"/>
      <c r="B3272" s="91" t="s">
        <v>203</v>
      </c>
      <c r="C3272" s="92" t="s">
        <v>528</v>
      </c>
      <c r="D3272" s="91" t="s">
        <v>178</v>
      </c>
      <c r="E3272" s="124">
        <v>3.8</v>
      </c>
      <c r="F3272" s="93" t="s">
        <v>196</v>
      </c>
      <c r="G3272" s="94"/>
      <c r="H3272" s="94">
        <f>E3272*F3272</f>
        <v>3.8</v>
      </c>
      <c r="I3272" s="94"/>
      <c r="J3272" s="94">
        <f t="shared" si="281"/>
        <v>3.8</v>
      </c>
    </row>
    <row r="3273" spans="1:10" ht="47.25" x14ac:dyDescent="0.25">
      <c r="A3273" s="90"/>
      <c r="B3273" s="91">
        <v>11950</v>
      </c>
      <c r="C3273" s="92" t="s">
        <v>542</v>
      </c>
      <c r="D3273" s="91" t="s">
        <v>178</v>
      </c>
      <c r="E3273" s="124">
        <v>0.24</v>
      </c>
      <c r="F3273" s="155">
        <v>16</v>
      </c>
      <c r="G3273" s="94"/>
      <c r="H3273" s="94">
        <f>E3273*F3273</f>
        <v>3.84</v>
      </c>
      <c r="I3273" s="94"/>
      <c r="J3273" s="94">
        <f t="shared" si="281"/>
        <v>3.84</v>
      </c>
    </row>
    <row r="3274" spans="1:10" x14ac:dyDescent="0.25">
      <c r="A3274" s="90"/>
      <c r="B3274" s="91" t="s">
        <v>169</v>
      </c>
      <c r="C3274" s="92" t="s">
        <v>168</v>
      </c>
      <c r="D3274" s="91" t="s">
        <v>154</v>
      </c>
      <c r="E3274" s="124">
        <v>8.92</v>
      </c>
      <c r="F3274" s="97">
        <v>1</v>
      </c>
      <c r="G3274" s="94">
        <f>E3274*F3274</f>
        <v>8.92</v>
      </c>
      <c r="H3274" s="94"/>
      <c r="I3274" s="94"/>
      <c r="J3274" s="94">
        <f t="shared" si="281"/>
        <v>8.92</v>
      </c>
    </row>
    <row r="3275" spans="1:10" x14ac:dyDescent="0.25">
      <c r="A3275" s="90"/>
      <c r="B3275" s="95" t="s">
        <v>162</v>
      </c>
      <c r="C3275" s="96" t="s">
        <v>163</v>
      </c>
      <c r="D3275" s="95" t="s">
        <v>154</v>
      </c>
      <c r="E3275" s="125">
        <v>12.69</v>
      </c>
      <c r="F3275" s="97">
        <v>1</v>
      </c>
      <c r="G3275" s="94">
        <f>E3275*F3275</f>
        <v>12.69</v>
      </c>
      <c r="H3275" s="94"/>
      <c r="I3275" s="94"/>
      <c r="J3275" s="94">
        <f t="shared" si="281"/>
        <v>12.69</v>
      </c>
    </row>
    <row r="3276" spans="1:10" x14ac:dyDescent="0.25">
      <c r="A3276" s="90"/>
      <c r="B3276" s="95"/>
      <c r="C3276" s="96" t="s">
        <v>155</v>
      </c>
      <c r="D3276" s="95"/>
      <c r="E3276" s="94">
        <v>0</v>
      </c>
      <c r="F3276" s="97">
        <v>1.6535</v>
      </c>
      <c r="G3276" s="94">
        <f>SUM(G3274:G3275)*F3276</f>
        <v>35.732135</v>
      </c>
      <c r="H3276" s="94"/>
      <c r="I3276" s="94"/>
      <c r="J3276" s="94">
        <v>0</v>
      </c>
    </row>
    <row r="3277" spans="1:10" x14ac:dyDescent="0.25">
      <c r="A3277" s="90"/>
      <c r="B3277" s="95"/>
      <c r="C3277" s="96" t="s">
        <v>156</v>
      </c>
      <c r="D3277" s="95"/>
      <c r="E3277" s="94">
        <v>0</v>
      </c>
      <c r="F3277" s="97">
        <v>0.68989999999999996</v>
      </c>
      <c r="G3277" s="94">
        <v>0</v>
      </c>
      <c r="H3277" s="94"/>
      <c r="I3277" s="94"/>
      <c r="J3277" s="94">
        <v>0</v>
      </c>
    </row>
    <row r="3278" spans="1:10" x14ac:dyDescent="0.25">
      <c r="A3278" s="90"/>
      <c r="B3278" s="95"/>
      <c r="C3278" s="96" t="s">
        <v>157</v>
      </c>
      <c r="D3278" s="95"/>
      <c r="E3278" s="94"/>
      <c r="F3278" s="97"/>
      <c r="G3278" s="94">
        <f>SUM(G3270:G3277)</f>
        <v>57.342134999999999</v>
      </c>
      <c r="H3278" s="94">
        <f>SUM(H3270:H3277)</f>
        <v>147.49</v>
      </c>
      <c r="I3278" s="94">
        <f>SUM(I3270:I3277)</f>
        <v>0</v>
      </c>
      <c r="J3278" s="94">
        <f>G3278+H3278+I3278</f>
        <v>204.83213499999999</v>
      </c>
    </row>
    <row r="3279" spans="1:10" x14ac:dyDescent="0.25">
      <c r="A3279" s="90"/>
      <c r="B3279" s="95"/>
      <c r="C3279" s="96" t="s">
        <v>158</v>
      </c>
      <c r="D3279" s="95"/>
      <c r="E3279" s="94"/>
      <c r="F3279" s="97"/>
      <c r="G3279" s="94">
        <f>G3278*0.305</f>
        <v>17.489351174999999</v>
      </c>
      <c r="H3279" s="94">
        <f>H3278*0.305</f>
        <v>44.984450000000002</v>
      </c>
      <c r="I3279" s="94">
        <f>I3278*0.305</f>
        <v>0</v>
      </c>
      <c r="J3279" s="94">
        <f>G3279+H3279+I3279</f>
        <v>62.473801175000006</v>
      </c>
    </row>
    <row r="3280" spans="1:10" x14ac:dyDescent="0.25">
      <c r="A3280" s="90"/>
      <c r="B3280" s="95"/>
      <c r="C3280" s="96" t="s">
        <v>159</v>
      </c>
      <c r="D3280" s="95"/>
      <c r="E3280" s="94"/>
      <c r="F3280" s="97"/>
      <c r="G3280" s="94">
        <f>SUM(G3278:G3279)</f>
        <v>74.831486174999995</v>
      </c>
      <c r="H3280" s="94">
        <f>SUM(H3278:H3279)</f>
        <v>192.47445000000002</v>
      </c>
      <c r="I3280" s="94">
        <f>SUM(I3278:I3279)</f>
        <v>0</v>
      </c>
      <c r="J3280" s="94">
        <f>G3280+H3280+I3280</f>
        <v>267.305936175</v>
      </c>
    </row>
    <row r="3281" spans="1:10" x14ac:dyDescent="0.25">
      <c r="A3281" s="107"/>
      <c r="B3281" s="95"/>
      <c r="C3281" s="96"/>
      <c r="D3281" s="95"/>
      <c r="E3281" s="94"/>
      <c r="F3281" s="97"/>
      <c r="G3281" s="94"/>
      <c r="H3281" s="94"/>
      <c r="I3281" s="94"/>
      <c r="J3281" s="94"/>
    </row>
    <row r="3282" spans="1:10" ht="31.5" x14ac:dyDescent="0.25">
      <c r="A3282" s="84"/>
      <c r="B3282" s="85"/>
      <c r="C3282" s="86" t="s">
        <v>1470</v>
      </c>
      <c r="D3282" s="87" t="s">
        <v>178</v>
      </c>
      <c r="E3282" s="88"/>
      <c r="F3282" s="89"/>
      <c r="G3282" s="88"/>
      <c r="H3282" s="88"/>
      <c r="I3282" s="88"/>
      <c r="J3282" s="88"/>
    </row>
    <row r="3283" spans="1:10" x14ac:dyDescent="0.25">
      <c r="A3283" s="90"/>
      <c r="B3283" s="91" t="s">
        <v>203</v>
      </c>
      <c r="C3283" s="92" t="s">
        <v>514</v>
      </c>
      <c r="D3283" s="91" t="s">
        <v>184</v>
      </c>
      <c r="E3283" s="124">
        <v>32.85</v>
      </c>
      <c r="F3283" s="131">
        <v>10</v>
      </c>
      <c r="G3283" s="94"/>
      <c r="H3283" s="94">
        <f>E3283*F3283</f>
        <v>328.5</v>
      </c>
      <c r="I3283" s="94"/>
      <c r="J3283" s="94">
        <f t="shared" ref="J3283:J3288" si="282">G3283+H3283+I3283</f>
        <v>328.5</v>
      </c>
    </row>
    <row r="3284" spans="1:10" x14ac:dyDescent="0.25">
      <c r="A3284" s="90"/>
      <c r="B3284" s="91" t="s">
        <v>203</v>
      </c>
      <c r="C3284" s="92" t="s">
        <v>522</v>
      </c>
      <c r="D3284" s="91" t="s">
        <v>178</v>
      </c>
      <c r="E3284" s="124">
        <v>8.4499999999999993</v>
      </c>
      <c r="F3284" s="93" t="s">
        <v>196</v>
      </c>
      <c r="G3284" s="94"/>
      <c r="H3284" s="94">
        <f>E3284*F3284</f>
        <v>8.4499999999999993</v>
      </c>
      <c r="I3284" s="94"/>
      <c r="J3284" s="94">
        <f t="shared" si="282"/>
        <v>8.4499999999999993</v>
      </c>
    </row>
    <row r="3285" spans="1:10" x14ac:dyDescent="0.25">
      <c r="A3285" s="90"/>
      <c r="B3285" s="91" t="s">
        <v>203</v>
      </c>
      <c r="C3285" s="92" t="s">
        <v>528</v>
      </c>
      <c r="D3285" s="91" t="s">
        <v>178</v>
      </c>
      <c r="E3285" s="124">
        <v>3.8</v>
      </c>
      <c r="F3285" s="131">
        <v>4</v>
      </c>
      <c r="G3285" s="94"/>
      <c r="H3285" s="94">
        <f>E3285*F3285</f>
        <v>15.2</v>
      </c>
      <c r="I3285" s="94"/>
      <c r="J3285" s="94">
        <f t="shared" si="282"/>
        <v>15.2</v>
      </c>
    </row>
    <row r="3286" spans="1:10" ht="47.25" x14ac:dyDescent="0.25">
      <c r="A3286" s="90"/>
      <c r="B3286" s="91">
        <v>11950</v>
      </c>
      <c r="C3286" s="92" t="s">
        <v>542</v>
      </c>
      <c r="D3286" s="91" t="s">
        <v>178</v>
      </c>
      <c r="E3286" s="124">
        <v>0.24</v>
      </c>
      <c r="F3286" s="155">
        <v>40</v>
      </c>
      <c r="G3286" s="94"/>
      <c r="H3286" s="94">
        <f>E3286*F3286</f>
        <v>9.6</v>
      </c>
      <c r="I3286" s="94"/>
      <c r="J3286" s="94">
        <f t="shared" si="282"/>
        <v>9.6</v>
      </c>
    </row>
    <row r="3287" spans="1:10" x14ac:dyDescent="0.25">
      <c r="A3287" s="90"/>
      <c r="B3287" s="91" t="s">
        <v>169</v>
      </c>
      <c r="C3287" s="92" t="s">
        <v>168</v>
      </c>
      <c r="D3287" s="91" t="s">
        <v>154</v>
      </c>
      <c r="E3287" s="124">
        <v>8.92</v>
      </c>
      <c r="F3287" s="97">
        <v>1.5</v>
      </c>
      <c r="G3287" s="94">
        <f>E3287*F3287</f>
        <v>13.379999999999999</v>
      </c>
      <c r="H3287" s="94"/>
      <c r="I3287" s="94"/>
      <c r="J3287" s="94">
        <f t="shared" si="282"/>
        <v>13.379999999999999</v>
      </c>
    </row>
    <row r="3288" spans="1:10" x14ac:dyDescent="0.25">
      <c r="A3288" s="90"/>
      <c r="B3288" s="95" t="s">
        <v>162</v>
      </c>
      <c r="C3288" s="96" t="s">
        <v>163</v>
      </c>
      <c r="D3288" s="95" t="s">
        <v>154</v>
      </c>
      <c r="E3288" s="125">
        <v>12.69</v>
      </c>
      <c r="F3288" s="97">
        <v>1.5</v>
      </c>
      <c r="G3288" s="94">
        <f>E3288*F3288</f>
        <v>19.035</v>
      </c>
      <c r="H3288" s="94"/>
      <c r="I3288" s="94"/>
      <c r="J3288" s="94">
        <f t="shared" si="282"/>
        <v>19.035</v>
      </c>
    </row>
    <row r="3289" spans="1:10" x14ac:dyDescent="0.25">
      <c r="A3289" s="90"/>
      <c r="B3289" s="95"/>
      <c r="C3289" s="96" t="s">
        <v>155</v>
      </c>
      <c r="D3289" s="95"/>
      <c r="E3289" s="94">
        <v>0</v>
      </c>
      <c r="F3289" s="97">
        <v>1.6535</v>
      </c>
      <c r="G3289" s="94">
        <f>SUM(G3287:G3288)*F3289</f>
        <v>53.598202499999999</v>
      </c>
      <c r="H3289" s="94"/>
      <c r="I3289" s="94"/>
      <c r="J3289" s="94">
        <v>0</v>
      </c>
    </row>
    <row r="3290" spans="1:10" x14ac:dyDescent="0.25">
      <c r="A3290" s="90"/>
      <c r="B3290" s="95"/>
      <c r="C3290" s="96" t="s">
        <v>156</v>
      </c>
      <c r="D3290" s="95"/>
      <c r="E3290" s="94">
        <v>0</v>
      </c>
      <c r="F3290" s="97">
        <v>0.68989999999999996</v>
      </c>
      <c r="G3290" s="94">
        <v>0</v>
      </c>
      <c r="H3290" s="94"/>
      <c r="I3290" s="94"/>
      <c r="J3290" s="94">
        <v>0</v>
      </c>
    </row>
    <row r="3291" spans="1:10" x14ac:dyDescent="0.25">
      <c r="A3291" s="90"/>
      <c r="B3291" s="95"/>
      <c r="C3291" s="96" t="s">
        <v>157</v>
      </c>
      <c r="D3291" s="95"/>
      <c r="E3291" s="94"/>
      <c r="F3291" s="97"/>
      <c r="G3291" s="94">
        <f>SUM(G3283:G3290)</f>
        <v>86.013202500000006</v>
      </c>
      <c r="H3291" s="94">
        <f>SUM(H3283:H3290)</f>
        <v>361.75</v>
      </c>
      <c r="I3291" s="94">
        <f>SUM(I3283:I3290)</f>
        <v>0</v>
      </c>
      <c r="J3291" s="94">
        <f>G3291+H3291+I3291</f>
        <v>447.76320250000003</v>
      </c>
    </row>
    <row r="3292" spans="1:10" x14ac:dyDescent="0.25">
      <c r="A3292" s="90"/>
      <c r="B3292" s="95"/>
      <c r="C3292" s="96" t="s">
        <v>158</v>
      </c>
      <c r="D3292" s="95"/>
      <c r="E3292" s="94"/>
      <c r="F3292" s="97"/>
      <c r="G3292" s="94">
        <f>G3291*0.305</f>
        <v>26.234026762500001</v>
      </c>
      <c r="H3292" s="94">
        <f>H3291*0.305</f>
        <v>110.33374999999999</v>
      </c>
      <c r="I3292" s="94">
        <f>I3291*0.305</f>
        <v>0</v>
      </c>
      <c r="J3292" s="94">
        <f>G3292+H3292+I3292</f>
        <v>136.56777676249999</v>
      </c>
    </row>
    <row r="3293" spans="1:10" x14ac:dyDescent="0.25">
      <c r="A3293" s="90"/>
      <c r="B3293" s="95"/>
      <c r="C3293" s="96" t="s">
        <v>159</v>
      </c>
      <c r="D3293" s="95"/>
      <c r="E3293" s="94"/>
      <c r="F3293" s="97"/>
      <c r="G3293" s="94">
        <f>SUM(G3291:G3292)</f>
        <v>112.24722926250001</v>
      </c>
      <c r="H3293" s="94">
        <f>SUM(H3291:H3292)</f>
        <v>472.08375000000001</v>
      </c>
      <c r="I3293" s="94">
        <f>SUM(I3291:I3292)</f>
        <v>0</v>
      </c>
      <c r="J3293" s="94">
        <f>G3293+H3293+I3293</f>
        <v>584.33097926250002</v>
      </c>
    </row>
    <row r="3294" spans="1:10" x14ac:dyDescent="0.25">
      <c r="A3294" s="107"/>
      <c r="B3294" s="95"/>
      <c r="C3294" s="96"/>
      <c r="D3294" s="95"/>
      <c r="E3294" s="94"/>
      <c r="F3294" s="97"/>
      <c r="G3294" s="94"/>
      <c r="H3294" s="94"/>
      <c r="I3294" s="94"/>
      <c r="J3294" s="94"/>
    </row>
    <row r="3295" spans="1:10" ht="31.5" x14ac:dyDescent="0.25">
      <c r="A3295" s="84"/>
      <c r="B3295" s="85"/>
      <c r="C3295" s="86" t="s">
        <v>1471</v>
      </c>
      <c r="D3295" s="87" t="s">
        <v>178</v>
      </c>
      <c r="E3295" s="88"/>
      <c r="F3295" s="89"/>
      <c r="G3295" s="88"/>
      <c r="H3295" s="88"/>
      <c r="I3295" s="88"/>
      <c r="J3295" s="88"/>
    </row>
    <row r="3296" spans="1:10" x14ac:dyDescent="0.25">
      <c r="A3296" s="90"/>
      <c r="B3296" s="91" t="s">
        <v>203</v>
      </c>
      <c r="C3296" s="92" t="s">
        <v>514</v>
      </c>
      <c r="D3296" s="91" t="s">
        <v>184</v>
      </c>
      <c r="E3296" s="124">
        <v>32.85</v>
      </c>
      <c r="F3296" s="131">
        <v>20</v>
      </c>
      <c r="G3296" s="94"/>
      <c r="H3296" s="94">
        <f>E3296*F3296</f>
        <v>657</v>
      </c>
      <c r="I3296" s="94"/>
      <c r="J3296" s="94">
        <f t="shared" ref="J3296:J3301" si="283">G3296+H3296+I3296</f>
        <v>657</v>
      </c>
    </row>
    <row r="3297" spans="1:10" x14ac:dyDescent="0.25">
      <c r="A3297" s="90"/>
      <c r="B3297" s="91" t="s">
        <v>203</v>
      </c>
      <c r="C3297" s="92" t="s">
        <v>522</v>
      </c>
      <c r="D3297" s="91" t="s">
        <v>178</v>
      </c>
      <c r="E3297" s="124">
        <v>8.4499999999999993</v>
      </c>
      <c r="F3297" s="93" t="s">
        <v>196</v>
      </c>
      <c r="G3297" s="94"/>
      <c r="H3297" s="94">
        <f>E3297*F3297</f>
        <v>8.4499999999999993</v>
      </c>
      <c r="I3297" s="94"/>
      <c r="J3297" s="94">
        <f t="shared" si="283"/>
        <v>8.4499999999999993</v>
      </c>
    </row>
    <row r="3298" spans="1:10" x14ac:dyDescent="0.25">
      <c r="A3298" s="90"/>
      <c r="B3298" s="91" t="s">
        <v>203</v>
      </c>
      <c r="C3298" s="92" t="s">
        <v>528</v>
      </c>
      <c r="D3298" s="91" t="s">
        <v>178</v>
      </c>
      <c r="E3298" s="124">
        <v>3.8</v>
      </c>
      <c r="F3298" s="131">
        <v>8</v>
      </c>
      <c r="G3298" s="94"/>
      <c r="H3298" s="94">
        <f>E3298*F3298</f>
        <v>30.4</v>
      </c>
      <c r="I3298" s="94"/>
      <c r="J3298" s="94">
        <f t="shared" si="283"/>
        <v>30.4</v>
      </c>
    </row>
    <row r="3299" spans="1:10" ht="47.25" x14ac:dyDescent="0.25">
      <c r="A3299" s="90"/>
      <c r="B3299" s="91">
        <v>11950</v>
      </c>
      <c r="C3299" s="92" t="s">
        <v>542</v>
      </c>
      <c r="D3299" s="91" t="s">
        <v>178</v>
      </c>
      <c r="E3299" s="124">
        <v>0.24</v>
      </c>
      <c r="F3299" s="155">
        <v>80</v>
      </c>
      <c r="G3299" s="94"/>
      <c r="H3299" s="94">
        <f>E3299*F3299</f>
        <v>19.2</v>
      </c>
      <c r="I3299" s="94"/>
      <c r="J3299" s="94">
        <f t="shared" si="283"/>
        <v>19.2</v>
      </c>
    </row>
    <row r="3300" spans="1:10" x14ac:dyDescent="0.25">
      <c r="A3300" s="90"/>
      <c r="B3300" s="91" t="s">
        <v>169</v>
      </c>
      <c r="C3300" s="92" t="s">
        <v>168</v>
      </c>
      <c r="D3300" s="91" t="s">
        <v>154</v>
      </c>
      <c r="E3300" s="124">
        <v>8.92</v>
      </c>
      <c r="F3300" s="97">
        <v>2</v>
      </c>
      <c r="G3300" s="94">
        <f>E3300*F3300</f>
        <v>17.84</v>
      </c>
      <c r="H3300" s="94"/>
      <c r="I3300" s="94"/>
      <c r="J3300" s="94">
        <f t="shared" si="283"/>
        <v>17.84</v>
      </c>
    </row>
    <row r="3301" spans="1:10" x14ac:dyDescent="0.25">
      <c r="A3301" s="90"/>
      <c r="B3301" s="95" t="s">
        <v>162</v>
      </c>
      <c r="C3301" s="96" t="s">
        <v>163</v>
      </c>
      <c r="D3301" s="95" t="s">
        <v>154</v>
      </c>
      <c r="E3301" s="125">
        <v>12.69</v>
      </c>
      <c r="F3301" s="97">
        <v>2</v>
      </c>
      <c r="G3301" s="94">
        <f>E3301*F3301</f>
        <v>25.38</v>
      </c>
      <c r="H3301" s="94"/>
      <c r="I3301" s="94"/>
      <c r="J3301" s="94">
        <f t="shared" si="283"/>
        <v>25.38</v>
      </c>
    </row>
    <row r="3302" spans="1:10" x14ac:dyDescent="0.25">
      <c r="A3302" s="90"/>
      <c r="B3302" s="95"/>
      <c r="C3302" s="96" t="s">
        <v>155</v>
      </c>
      <c r="D3302" s="95"/>
      <c r="E3302" s="94">
        <v>0</v>
      </c>
      <c r="F3302" s="97">
        <v>1.6535</v>
      </c>
      <c r="G3302" s="94">
        <f>SUM(G3300:G3301)*F3302</f>
        <v>71.464269999999999</v>
      </c>
      <c r="H3302" s="94"/>
      <c r="I3302" s="94"/>
      <c r="J3302" s="94">
        <v>0</v>
      </c>
    </row>
    <row r="3303" spans="1:10" x14ac:dyDescent="0.25">
      <c r="A3303" s="90"/>
      <c r="B3303" s="95"/>
      <c r="C3303" s="96" t="s">
        <v>156</v>
      </c>
      <c r="D3303" s="95"/>
      <c r="E3303" s="94">
        <v>0</v>
      </c>
      <c r="F3303" s="97">
        <v>0.68989999999999996</v>
      </c>
      <c r="G3303" s="94">
        <v>0</v>
      </c>
      <c r="H3303" s="94"/>
      <c r="I3303" s="94"/>
      <c r="J3303" s="94">
        <v>0</v>
      </c>
    </row>
    <row r="3304" spans="1:10" x14ac:dyDescent="0.25">
      <c r="A3304" s="90"/>
      <c r="B3304" s="95"/>
      <c r="C3304" s="96" t="s">
        <v>157</v>
      </c>
      <c r="D3304" s="95"/>
      <c r="E3304" s="94"/>
      <c r="F3304" s="97"/>
      <c r="G3304" s="94">
        <f>SUM(G3296:G3303)</f>
        <v>114.68427</v>
      </c>
      <c r="H3304" s="94">
        <f>SUM(H3296:H3303)</f>
        <v>715.05000000000007</v>
      </c>
      <c r="I3304" s="94">
        <f>SUM(I3296:I3303)</f>
        <v>0</v>
      </c>
      <c r="J3304" s="94">
        <f>G3304+H3304+I3304</f>
        <v>829.73427000000004</v>
      </c>
    </row>
    <row r="3305" spans="1:10" x14ac:dyDescent="0.25">
      <c r="A3305" s="90"/>
      <c r="B3305" s="95"/>
      <c r="C3305" s="96" t="s">
        <v>158</v>
      </c>
      <c r="D3305" s="95"/>
      <c r="E3305" s="94"/>
      <c r="F3305" s="97"/>
      <c r="G3305" s="94">
        <f>G3304*0.305</f>
        <v>34.978702349999999</v>
      </c>
      <c r="H3305" s="94">
        <f>H3304*0.305</f>
        <v>218.09025000000003</v>
      </c>
      <c r="I3305" s="94">
        <f>I3304*0.305</f>
        <v>0</v>
      </c>
      <c r="J3305" s="94">
        <f>G3305+H3305+I3305</f>
        <v>253.06895235000002</v>
      </c>
    </row>
    <row r="3306" spans="1:10" x14ac:dyDescent="0.25">
      <c r="A3306" s="90"/>
      <c r="B3306" s="95"/>
      <c r="C3306" s="96" t="s">
        <v>159</v>
      </c>
      <c r="D3306" s="95"/>
      <c r="E3306" s="94"/>
      <c r="F3306" s="97"/>
      <c r="G3306" s="94">
        <f>SUM(G3304:G3305)</f>
        <v>149.66297234999999</v>
      </c>
      <c r="H3306" s="94">
        <f>SUM(H3304:H3305)</f>
        <v>933.14025000000015</v>
      </c>
      <c r="I3306" s="94">
        <f>SUM(I3304:I3305)</f>
        <v>0</v>
      </c>
      <c r="J3306" s="94">
        <f>G3306+H3306+I3306</f>
        <v>1082.8032223500002</v>
      </c>
    </row>
    <row r="3307" spans="1:10" x14ac:dyDescent="0.25">
      <c r="A3307" s="107"/>
      <c r="B3307" s="95"/>
      <c r="C3307" s="96"/>
      <c r="D3307" s="95"/>
      <c r="E3307" s="94"/>
      <c r="F3307" s="97"/>
      <c r="G3307" s="94"/>
      <c r="H3307" s="94"/>
      <c r="I3307" s="94"/>
      <c r="J3307" s="94"/>
    </row>
    <row r="3308" spans="1:10" ht="31.5" x14ac:dyDescent="0.25">
      <c r="A3308" s="84"/>
      <c r="B3308" s="85"/>
      <c r="C3308" s="86" t="s">
        <v>1472</v>
      </c>
      <c r="D3308" s="87" t="s">
        <v>178</v>
      </c>
      <c r="E3308" s="88"/>
      <c r="F3308" s="89"/>
      <c r="G3308" s="88"/>
      <c r="H3308" s="88"/>
      <c r="I3308" s="88"/>
      <c r="J3308" s="88"/>
    </row>
    <row r="3309" spans="1:10" x14ac:dyDescent="0.25">
      <c r="A3309" s="90"/>
      <c r="B3309" s="91">
        <v>39387</v>
      </c>
      <c r="C3309" s="92" t="s">
        <v>866</v>
      </c>
      <c r="D3309" s="91" t="s">
        <v>178</v>
      </c>
      <c r="E3309" s="124">
        <v>46.46</v>
      </c>
      <c r="F3309" s="155">
        <v>1</v>
      </c>
      <c r="G3309" s="94"/>
      <c r="H3309" s="94">
        <f>E3309*F3309</f>
        <v>46.46</v>
      </c>
      <c r="I3309" s="94"/>
      <c r="J3309" s="94">
        <f>G3309+H3309+I3309</f>
        <v>46.46</v>
      </c>
    </row>
    <row r="3310" spans="1:10" x14ac:dyDescent="0.25">
      <c r="A3310" s="90"/>
      <c r="B3310" s="91" t="s">
        <v>169</v>
      </c>
      <c r="C3310" s="92" t="s">
        <v>168</v>
      </c>
      <c r="D3310" s="91" t="s">
        <v>154</v>
      </c>
      <c r="E3310" s="124">
        <v>8.92</v>
      </c>
      <c r="F3310" s="97">
        <v>0.03</v>
      </c>
      <c r="G3310" s="94">
        <f>E3310*F3310</f>
        <v>0.2676</v>
      </c>
      <c r="H3310" s="94"/>
      <c r="I3310" s="94"/>
      <c r="J3310" s="94">
        <f>G3310+H3310+I3310</f>
        <v>0.2676</v>
      </c>
    </row>
    <row r="3311" spans="1:10" x14ac:dyDescent="0.25">
      <c r="A3311" s="90"/>
      <c r="B3311" s="95" t="s">
        <v>162</v>
      </c>
      <c r="C3311" s="96" t="s">
        <v>163</v>
      </c>
      <c r="D3311" s="95" t="s">
        <v>154</v>
      </c>
      <c r="E3311" s="125">
        <v>12.69</v>
      </c>
      <c r="F3311" s="97">
        <v>0.06</v>
      </c>
      <c r="G3311" s="94">
        <f>E3311*F3311</f>
        <v>0.76139999999999997</v>
      </c>
      <c r="H3311" s="94"/>
      <c r="I3311" s="94"/>
      <c r="J3311" s="94">
        <f>G3311+H3311+I3311</f>
        <v>0.76139999999999997</v>
      </c>
    </row>
    <row r="3312" spans="1:10" x14ac:dyDescent="0.25">
      <c r="A3312" s="90"/>
      <c r="B3312" s="95"/>
      <c r="C3312" s="96" t="s">
        <v>155</v>
      </c>
      <c r="D3312" s="95"/>
      <c r="E3312" s="94">
        <v>0</v>
      </c>
      <c r="F3312" s="97">
        <v>1.6535</v>
      </c>
      <c r="G3312" s="94">
        <f>SUM(G3310:G3311)*F3312</f>
        <v>1.7014514999999999</v>
      </c>
      <c r="H3312" s="94"/>
      <c r="I3312" s="94"/>
      <c r="J3312" s="94">
        <v>0</v>
      </c>
    </row>
    <row r="3313" spans="1:10" x14ac:dyDescent="0.25">
      <c r="A3313" s="90"/>
      <c r="B3313" s="95"/>
      <c r="C3313" s="96" t="s">
        <v>156</v>
      </c>
      <c r="D3313" s="95"/>
      <c r="E3313" s="94">
        <v>0</v>
      </c>
      <c r="F3313" s="97">
        <v>0.68989999999999996</v>
      </c>
      <c r="G3313" s="94">
        <v>0</v>
      </c>
      <c r="H3313" s="94"/>
      <c r="I3313" s="94"/>
      <c r="J3313" s="94">
        <v>0</v>
      </c>
    </row>
    <row r="3314" spans="1:10" x14ac:dyDescent="0.25">
      <c r="A3314" s="90"/>
      <c r="B3314" s="95"/>
      <c r="C3314" s="96" t="s">
        <v>157</v>
      </c>
      <c r="D3314" s="95"/>
      <c r="E3314" s="94"/>
      <c r="F3314" s="97"/>
      <c r="G3314" s="94">
        <f>SUM(G3309:G3313)</f>
        <v>2.7304515</v>
      </c>
      <c r="H3314" s="94">
        <f>SUM(H3309:H3313)</f>
        <v>46.46</v>
      </c>
      <c r="I3314" s="94">
        <f>SUM(I3309:I3313)</f>
        <v>0</v>
      </c>
      <c r="J3314" s="94">
        <f>G3314+H3314+I3314</f>
        <v>49.190451500000002</v>
      </c>
    </row>
    <row r="3315" spans="1:10" x14ac:dyDescent="0.25">
      <c r="A3315" s="90"/>
      <c r="B3315" s="95"/>
      <c r="C3315" s="96" t="s">
        <v>158</v>
      </c>
      <c r="D3315" s="95"/>
      <c r="E3315" s="94"/>
      <c r="F3315" s="97"/>
      <c r="G3315" s="94">
        <f>G3314*0.305</f>
        <v>0.83278770749999997</v>
      </c>
      <c r="H3315" s="94">
        <f>H3314*0.305</f>
        <v>14.170299999999999</v>
      </c>
      <c r="I3315" s="94">
        <f>I3314*0.305</f>
        <v>0</v>
      </c>
      <c r="J3315" s="94">
        <f>G3315+H3315+I3315</f>
        <v>15.003087707499999</v>
      </c>
    </row>
    <row r="3316" spans="1:10" x14ac:dyDescent="0.25">
      <c r="A3316" s="90"/>
      <c r="B3316" s="95"/>
      <c r="C3316" s="96" t="s">
        <v>159</v>
      </c>
      <c r="D3316" s="95"/>
      <c r="E3316" s="94"/>
      <c r="F3316" s="97"/>
      <c r="G3316" s="94">
        <f>SUM(G3314:G3315)</f>
        <v>3.5632392075000001</v>
      </c>
      <c r="H3316" s="94">
        <f>SUM(H3314:H3315)</f>
        <v>60.630299999999998</v>
      </c>
      <c r="I3316" s="94">
        <f>SUM(I3314:I3315)</f>
        <v>0</v>
      </c>
      <c r="J3316" s="94">
        <f>G3316+H3316+I3316</f>
        <v>64.193539207499995</v>
      </c>
    </row>
    <row r="3317" spans="1:10" x14ac:dyDescent="0.25">
      <c r="A3317" s="107"/>
      <c r="B3317" s="95"/>
      <c r="C3317" s="96"/>
      <c r="D3317" s="95"/>
      <c r="E3317" s="94"/>
      <c r="F3317" s="97"/>
      <c r="G3317" s="94"/>
      <c r="H3317" s="94"/>
      <c r="I3317" s="94"/>
      <c r="J3317" s="94"/>
    </row>
    <row r="3318" spans="1:10" ht="31.5" x14ac:dyDescent="0.25">
      <c r="A3318" s="84"/>
      <c r="B3318" s="85"/>
      <c r="C3318" s="86" t="s">
        <v>1473</v>
      </c>
      <c r="D3318" s="87" t="s">
        <v>178</v>
      </c>
      <c r="E3318" s="88"/>
      <c r="F3318" s="89"/>
      <c r="G3318" s="88"/>
      <c r="H3318" s="88"/>
      <c r="I3318" s="88"/>
      <c r="J3318" s="88"/>
    </row>
    <row r="3319" spans="1:10" x14ac:dyDescent="0.25">
      <c r="A3319" s="90"/>
      <c r="B3319" s="91">
        <v>39386</v>
      </c>
      <c r="C3319" s="92" t="s">
        <v>865</v>
      </c>
      <c r="D3319" s="91" t="s">
        <v>178</v>
      </c>
      <c r="E3319" s="124">
        <v>30.73</v>
      </c>
      <c r="F3319" s="155">
        <v>1</v>
      </c>
      <c r="G3319" s="94"/>
      <c r="H3319" s="94">
        <f>E3319*F3319</f>
        <v>30.73</v>
      </c>
      <c r="I3319" s="94"/>
      <c r="J3319" s="94">
        <f>G3319+H3319+I3319</f>
        <v>30.73</v>
      </c>
    </row>
    <row r="3320" spans="1:10" x14ac:dyDescent="0.25">
      <c r="A3320" s="90"/>
      <c r="B3320" s="91" t="s">
        <v>169</v>
      </c>
      <c r="C3320" s="92" t="s">
        <v>168</v>
      </c>
      <c r="D3320" s="91" t="s">
        <v>154</v>
      </c>
      <c r="E3320" s="124">
        <v>8.92</v>
      </c>
      <c r="F3320" s="97">
        <v>0.03</v>
      </c>
      <c r="G3320" s="94">
        <f>E3320*F3320</f>
        <v>0.2676</v>
      </c>
      <c r="H3320" s="94"/>
      <c r="I3320" s="94"/>
      <c r="J3320" s="94">
        <f>G3320+H3320+I3320</f>
        <v>0.2676</v>
      </c>
    </row>
    <row r="3321" spans="1:10" x14ac:dyDescent="0.25">
      <c r="A3321" s="90"/>
      <c r="B3321" s="95" t="s">
        <v>162</v>
      </c>
      <c r="C3321" s="96" t="s">
        <v>163</v>
      </c>
      <c r="D3321" s="95" t="s">
        <v>154</v>
      </c>
      <c r="E3321" s="125">
        <v>12.69</v>
      </c>
      <c r="F3321" s="97">
        <v>0.06</v>
      </c>
      <c r="G3321" s="94">
        <f>E3321*F3321</f>
        <v>0.76139999999999997</v>
      </c>
      <c r="H3321" s="94"/>
      <c r="I3321" s="94"/>
      <c r="J3321" s="94">
        <f>G3321+H3321+I3321</f>
        <v>0.76139999999999997</v>
      </c>
    </row>
    <row r="3322" spans="1:10" x14ac:dyDescent="0.25">
      <c r="A3322" s="90"/>
      <c r="B3322" s="95"/>
      <c r="C3322" s="96" t="s">
        <v>155</v>
      </c>
      <c r="D3322" s="95"/>
      <c r="E3322" s="94">
        <v>0</v>
      </c>
      <c r="F3322" s="97">
        <v>1.6535</v>
      </c>
      <c r="G3322" s="94">
        <f>SUM(G3320:G3321)*F3322</f>
        <v>1.7014514999999999</v>
      </c>
      <c r="H3322" s="94"/>
      <c r="I3322" s="94"/>
      <c r="J3322" s="94">
        <v>0</v>
      </c>
    </row>
    <row r="3323" spans="1:10" x14ac:dyDescent="0.25">
      <c r="A3323" s="90"/>
      <c r="B3323" s="95"/>
      <c r="C3323" s="96" t="s">
        <v>156</v>
      </c>
      <c r="D3323" s="95"/>
      <c r="E3323" s="94">
        <v>0</v>
      </c>
      <c r="F3323" s="97">
        <v>0.68989999999999996</v>
      </c>
      <c r="G3323" s="94">
        <v>0</v>
      </c>
      <c r="H3323" s="94"/>
      <c r="I3323" s="94"/>
      <c r="J3323" s="94">
        <v>0</v>
      </c>
    </row>
    <row r="3324" spans="1:10" x14ac:dyDescent="0.25">
      <c r="A3324" s="90"/>
      <c r="B3324" s="95"/>
      <c r="C3324" s="96" t="s">
        <v>157</v>
      </c>
      <c r="D3324" s="95"/>
      <c r="E3324" s="94"/>
      <c r="F3324" s="97"/>
      <c r="G3324" s="94">
        <f>SUM(G3319:G3323)</f>
        <v>2.7304515</v>
      </c>
      <c r="H3324" s="94">
        <f>SUM(H3319:H3323)</f>
        <v>30.73</v>
      </c>
      <c r="I3324" s="94">
        <f>SUM(I3319:I3323)</f>
        <v>0</v>
      </c>
      <c r="J3324" s="94">
        <f>G3324+H3324+I3324</f>
        <v>33.460451499999998</v>
      </c>
    </row>
    <row r="3325" spans="1:10" x14ac:dyDescent="0.25">
      <c r="A3325" s="90"/>
      <c r="B3325" s="95"/>
      <c r="C3325" s="96" t="s">
        <v>158</v>
      </c>
      <c r="D3325" s="95"/>
      <c r="E3325" s="94"/>
      <c r="F3325" s="97"/>
      <c r="G3325" s="94">
        <f>G3324*0.305</f>
        <v>0.83278770749999997</v>
      </c>
      <c r="H3325" s="94">
        <f>H3324*0.305</f>
        <v>9.3726500000000001</v>
      </c>
      <c r="I3325" s="94">
        <f>I3324*0.305</f>
        <v>0</v>
      </c>
      <c r="J3325" s="94">
        <f>G3325+H3325+I3325</f>
        <v>10.2054377075</v>
      </c>
    </row>
    <row r="3326" spans="1:10" x14ac:dyDescent="0.25">
      <c r="A3326" s="90"/>
      <c r="B3326" s="95"/>
      <c r="C3326" s="96" t="s">
        <v>159</v>
      </c>
      <c r="D3326" s="95"/>
      <c r="E3326" s="94"/>
      <c r="F3326" s="97"/>
      <c r="G3326" s="94">
        <f>SUM(G3324:G3325)</f>
        <v>3.5632392075000001</v>
      </c>
      <c r="H3326" s="94">
        <f>SUM(H3324:H3325)</f>
        <v>40.102649999999997</v>
      </c>
      <c r="I3326" s="94">
        <f>SUM(I3324:I3325)</f>
        <v>0</v>
      </c>
      <c r="J3326" s="94">
        <f>G3326+H3326+I3326</f>
        <v>43.665889207499994</v>
      </c>
    </row>
    <row r="3327" spans="1:10" x14ac:dyDescent="0.25">
      <c r="A3327" s="107"/>
      <c r="B3327" s="95"/>
      <c r="C3327" s="96"/>
      <c r="D3327" s="95"/>
      <c r="E3327" s="94"/>
      <c r="F3327" s="97"/>
      <c r="G3327" s="94"/>
      <c r="H3327" s="94"/>
      <c r="I3327" s="94"/>
      <c r="J3327" s="94"/>
    </row>
    <row r="3328" spans="1:10" ht="31.5" x14ac:dyDescent="0.25">
      <c r="A3328" s="84"/>
      <c r="B3328" s="85"/>
      <c r="C3328" s="86" t="s">
        <v>1474</v>
      </c>
      <c r="D3328" s="87" t="s">
        <v>178</v>
      </c>
      <c r="E3328" s="88"/>
      <c r="F3328" s="89"/>
      <c r="G3328" s="88"/>
      <c r="H3328" s="88"/>
      <c r="I3328" s="88"/>
      <c r="J3328" s="88"/>
    </row>
    <row r="3329" spans="1:10" x14ac:dyDescent="0.25">
      <c r="A3329" s="90"/>
      <c r="B3329" s="91">
        <v>39387</v>
      </c>
      <c r="C3329" s="92" t="s">
        <v>866</v>
      </c>
      <c r="D3329" s="91" t="s">
        <v>178</v>
      </c>
      <c r="E3329" s="124">
        <v>46.46</v>
      </c>
      <c r="F3329" s="155">
        <v>1</v>
      </c>
      <c r="G3329" s="94"/>
      <c r="H3329" s="94">
        <f>E3329*F3329</f>
        <v>46.46</v>
      </c>
      <c r="I3329" s="94"/>
      <c r="J3329" s="94">
        <f>G3329+H3329+I3329</f>
        <v>46.46</v>
      </c>
    </row>
    <row r="3330" spans="1:10" x14ac:dyDescent="0.25">
      <c r="A3330" s="90"/>
      <c r="B3330" s="91" t="s">
        <v>169</v>
      </c>
      <c r="C3330" s="92" t="s">
        <v>168</v>
      </c>
      <c r="D3330" s="91" t="s">
        <v>154</v>
      </c>
      <c r="E3330" s="124">
        <v>8.92</v>
      </c>
      <c r="F3330" s="97">
        <v>0.03</v>
      </c>
      <c r="G3330" s="94">
        <f>E3330*F3330</f>
        <v>0.2676</v>
      </c>
      <c r="H3330" s="94"/>
      <c r="I3330" s="94"/>
      <c r="J3330" s="94">
        <f>G3330+H3330+I3330</f>
        <v>0.2676</v>
      </c>
    </row>
    <row r="3331" spans="1:10" x14ac:dyDescent="0.25">
      <c r="A3331" s="90"/>
      <c r="B3331" s="95" t="s">
        <v>162</v>
      </c>
      <c r="C3331" s="96" t="s">
        <v>163</v>
      </c>
      <c r="D3331" s="95" t="s">
        <v>154</v>
      </c>
      <c r="E3331" s="125">
        <v>12.69</v>
      </c>
      <c r="F3331" s="97">
        <v>0.06</v>
      </c>
      <c r="G3331" s="94">
        <f>E3331*F3331</f>
        <v>0.76139999999999997</v>
      </c>
      <c r="H3331" s="94"/>
      <c r="I3331" s="94"/>
      <c r="J3331" s="94">
        <f>G3331+H3331+I3331</f>
        <v>0.76139999999999997</v>
      </c>
    </row>
    <row r="3332" spans="1:10" x14ac:dyDescent="0.25">
      <c r="A3332" s="90"/>
      <c r="B3332" s="95"/>
      <c r="C3332" s="96" t="s">
        <v>155</v>
      </c>
      <c r="D3332" s="95"/>
      <c r="E3332" s="94">
        <v>0</v>
      </c>
      <c r="F3332" s="97">
        <v>1.6535</v>
      </c>
      <c r="G3332" s="94">
        <f>SUM(G3330:G3331)*F3332</f>
        <v>1.7014514999999999</v>
      </c>
      <c r="H3332" s="94"/>
      <c r="I3332" s="94"/>
      <c r="J3332" s="94">
        <v>0</v>
      </c>
    </row>
    <row r="3333" spans="1:10" x14ac:dyDescent="0.25">
      <c r="A3333" s="90"/>
      <c r="B3333" s="95"/>
      <c r="C3333" s="96" t="s">
        <v>156</v>
      </c>
      <c r="D3333" s="95"/>
      <c r="E3333" s="94">
        <v>0</v>
      </c>
      <c r="F3333" s="97">
        <v>0.68989999999999996</v>
      </c>
      <c r="G3333" s="94">
        <v>0</v>
      </c>
      <c r="H3333" s="94"/>
      <c r="I3333" s="94"/>
      <c r="J3333" s="94">
        <v>0</v>
      </c>
    </row>
    <row r="3334" spans="1:10" x14ac:dyDescent="0.25">
      <c r="A3334" s="90"/>
      <c r="B3334" s="95"/>
      <c r="C3334" s="96" t="s">
        <v>157</v>
      </c>
      <c r="D3334" s="95"/>
      <c r="E3334" s="94"/>
      <c r="F3334" s="97"/>
      <c r="G3334" s="94">
        <f>SUM(G3329:G3333)</f>
        <v>2.7304515</v>
      </c>
      <c r="H3334" s="94">
        <f>SUM(H3329:H3333)</f>
        <v>46.46</v>
      </c>
      <c r="I3334" s="94">
        <f>SUM(I3329:I3333)</f>
        <v>0</v>
      </c>
      <c r="J3334" s="94">
        <f>G3334+H3334+I3334</f>
        <v>49.190451500000002</v>
      </c>
    </row>
    <row r="3335" spans="1:10" x14ac:dyDescent="0.25">
      <c r="A3335" s="90"/>
      <c r="B3335" s="95"/>
      <c r="C3335" s="96" t="s">
        <v>158</v>
      </c>
      <c r="D3335" s="95"/>
      <c r="E3335" s="94"/>
      <c r="F3335" s="97"/>
      <c r="G3335" s="94">
        <f>G3334*0.305</f>
        <v>0.83278770749999997</v>
      </c>
      <c r="H3335" s="94">
        <f>H3334*0.305</f>
        <v>14.170299999999999</v>
      </c>
      <c r="I3335" s="94">
        <f>I3334*0.305</f>
        <v>0</v>
      </c>
      <c r="J3335" s="94">
        <f>G3335+H3335+I3335</f>
        <v>15.003087707499999</v>
      </c>
    </row>
    <row r="3336" spans="1:10" x14ac:dyDescent="0.25">
      <c r="A3336" s="90"/>
      <c r="B3336" s="95"/>
      <c r="C3336" s="96" t="s">
        <v>159</v>
      </c>
      <c r="D3336" s="95"/>
      <c r="E3336" s="94"/>
      <c r="F3336" s="97"/>
      <c r="G3336" s="94">
        <f>SUM(G3334:G3335)</f>
        <v>3.5632392075000001</v>
      </c>
      <c r="H3336" s="94">
        <f>SUM(H3334:H3335)</f>
        <v>60.630299999999998</v>
      </c>
      <c r="I3336" s="94">
        <f>SUM(I3334:I3335)</f>
        <v>0</v>
      </c>
      <c r="J3336" s="94">
        <f>G3336+H3336+I3336</f>
        <v>64.193539207499995</v>
      </c>
    </row>
    <row r="3337" spans="1:10" x14ac:dyDescent="0.25">
      <c r="A3337" s="107"/>
      <c r="B3337" s="95"/>
      <c r="C3337" s="96"/>
      <c r="D3337" s="95"/>
      <c r="E3337" s="94"/>
      <c r="F3337" s="97"/>
      <c r="G3337" s="94"/>
      <c r="H3337" s="94"/>
      <c r="I3337" s="94"/>
      <c r="J3337" s="94"/>
    </row>
    <row r="3338" spans="1:10" ht="31.5" x14ac:dyDescent="0.25">
      <c r="A3338" s="84"/>
      <c r="B3338" s="85"/>
      <c r="C3338" s="86" t="s">
        <v>1475</v>
      </c>
      <c r="D3338" s="87" t="s">
        <v>178</v>
      </c>
      <c r="E3338" s="88"/>
      <c r="F3338" s="89"/>
      <c r="G3338" s="88"/>
      <c r="H3338" s="88"/>
      <c r="I3338" s="88"/>
      <c r="J3338" s="88"/>
    </row>
    <row r="3339" spans="1:10" x14ac:dyDescent="0.25">
      <c r="A3339" s="90"/>
      <c r="B3339" s="91">
        <v>39386</v>
      </c>
      <c r="C3339" s="92" t="s">
        <v>865</v>
      </c>
      <c r="D3339" s="91" t="s">
        <v>178</v>
      </c>
      <c r="E3339" s="124">
        <v>30.73</v>
      </c>
      <c r="F3339" s="155">
        <v>1</v>
      </c>
      <c r="G3339" s="94"/>
      <c r="H3339" s="94">
        <f>E3339*F3339</f>
        <v>30.73</v>
      </c>
      <c r="I3339" s="94"/>
      <c r="J3339" s="94">
        <f>G3339+H3339+I3339</f>
        <v>30.73</v>
      </c>
    </row>
    <row r="3340" spans="1:10" x14ac:dyDescent="0.25">
      <c r="A3340" s="90"/>
      <c r="B3340" s="91" t="s">
        <v>169</v>
      </c>
      <c r="C3340" s="92" t="s">
        <v>168</v>
      </c>
      <c r="D3340" s="91" t="s">
        <v>154</v>
      </c>
      <c r="E3340" s="124">
        <v>8.92</v>
      </c>
      <c r="F3340" s="97">
        <v>0.03</v>
      </c>
      <c r="G3340" s="94">
        <f>E3340*F3340</f>
        <v>0.2676</v>
      </c>
      <c r="H3340" s="94"/>
      <c r="I3340" s="94"/>
      <c r="J3340" s="94">
        <f>G3340+H3340+I3340</f>
        <v>0.2676</v>
      </c>
    </row>
    <row r="3341" spans="1:10" x14ac:dyDescent="0.25">
      <c r="A3341" s="90"/>
      <c r="B3341" s="95" t="s">
        <v>162</v>
      </c>
      <c r="C3341" s="96" t="s">
        <v>163</v>
      </c>
      <c r="D3341" s="95" t="s">
        <v>154</v>
      </c>
      <c r="E3341" s="125">
        <v>12.69</v>
      </c>
      <c r="F3341" s="97">
        <v>0.06</v>
      </c>
      <c r="G3341" s="94">
        <f>E3341*F3341</f>
        <v>0.76139999999999997</v>
      </c>
      <c r="H3341" s="94"/>
      <c r="I3341" s="94"/>
      <c r="J3341" s="94">
        <f>G3341+H3341+I3341</f>
        <v>0.76139999999999997</v>
      </c>
    </row>
    <row r="3342" spans="1:10" x14ac:dyDescent="0.25">
      <c r="A3342" s="90"/>
      <c r="B3342" s="95"/>
      <c r="C3342" s="96" t="s">
        <v>155</v>
      </c>
      <c r="D3342" s="95"/>
      <c r="E3342" s="94">
        <v>0</v>
      </c>
      <c r="F3342" s="97">
        <v>1.6535</v>
      </c>
      <c r="G3342" s="94">
        <f>SUM(G3340:G3341)*F3342</f>
        <v>1.7014514999999999</v>
      </c>
      <c r="H3342" s="94"/>
      <c r="I3342" s="94"/>
      <c r="J3342" s="94">
        <v>0</v>
      </c>
    </row>
    <row r="3343" spans="1:10" x14ac:dyDescent="0.25">
      <c r="A3343" s="90"/>
      <c r="B3343" s="95"/>
      <c r="C3343" s="96" t="s">
        <v>156</v>
      </c>
      <c r="D3343" s="95"/>
      <c r="E3343" s="94">
        <v>0</v>
      </c>
      <c r="F3343" s="97">
        <v>0.68989999999999996</v>
      </c>
      <c r="G3343" s="94">
        <v>0</v>
      </c>
      <c r="H3343" s="94"/>
      <c r="I3343" s="94"/>
      <c r="J3343" s="94">
        <v>0</v>
      </c>
    </row>
    <row r="3344" spans="1:10" x14ac:dyDescent="0.25">
      <c r="A3344" s="90"/>
      <c r="B3344" s="95"/>
      <c r="C3344" s="96" t="s">
        <v>157</v>
      </c>
      <c r="D3344" s="95"/>
      <c r="E3344" s="94"/>
      <c r="F3344" s="97"/>
      <c r="G3344" s="94">
        <f>SUM(G3339:G3343)</f>
        <v>2.7304515</v>
      </c>
      <c r="H3344" s="94">
        <f>SUM(H3339:H3343)</f>
        <v>30.73</v>
      </c>
      <c r="I3344" s="94">
        <f>SUM(I3339:I3343)</f>
        <v>0</v>
      </c>
      <c r="J3344" s="94">
        <f>G3344+H3344+I3344</f>
        <v>33.460451499999998</v>
      </c>
    </row>
    <row r="3345" spans="1:10" x14ac:dyDescent="0.25">
      <c r="A3345" s="90"/>
      <c r="B3345" s="95"/>
      <c r="C3345" s="96" t="s">
        <v>158</v>
      </c>
      <c r="D3345" s="95"/>
      <c r="E3345" s="94"/>
      <c r="F3345" s="97"/>
      <c r="G3345" s="94">
        <f>G3344*0.305</f>
        <v>0.83278770749999997</v>
      </c>
      <c r="H3345" s="94">
        <f>H3344*0.305</f>
        <v>9.3726500000000001</v>
      </c>
      <c r="I3345" s="94">
        <f>I3344*0.305</f>
        <v>0</v>
      </c>
      <c r="J3345" s="94">
        <f>G3345+H3345+I3345</f>
        <v>10.2054377075</v>
      </c>
    </row>
    <row r="3346" spans="1:10" x14ac:dyDescent="0.25">
      <c r="A3346" s="90"/>
      <c r="B3346" s="95"/>
      <c r="C3346" s="96" t="s">
        <v>159</v>
      </c>
      <c r="D3346" s="95"/>
      <c r="E3346" s="94"/>
      <c r="F3346" s="97"/>
      <c r="G3346" s="94">
        <f>SUM(G3344:G3345)</f>
        <v>3.5632392075000001</v>
      </c>
      <c r="H3346" s="94">
        <f>SUM(H3344:H3345)</f>
        <v>40.102649999999997</v>
      </c>
      <c r="I3346" s="94">
        <f>SUM(I3344:I3345)</f>
        <v>0</v>
      </c>
      <c r="J3346" s="94">
        <f>G3346+H3346+I3346</f>
        <v>43.665889207499994</v>
      </c>
    </row>
    <row r="3347" spans="1:10" x14ac:dyDescent="0.25">
      <c r="A3347" s="107"/>
      <c r="B3347" s="95"/>
      <c r="C3347" s="96"/>
      <c r="D3347" s="95"/>
      <c r="E3347" s="94"/>
      <c r="F3347" s="97"/>
      <c r="G3347" s="94"/>
      <c r="H3347" s="94"/>
      <c r="I3347" s="94"/>
      <c r="J3347" s="94"/>
    </row>
    <row r="3348" spans="1:10" ht="31.5" x14ac:dyDescent="0.25">
      <c r="A3348" s="84"/>
      <c r="B3348" s="85"/>
      <c r="C3348" s="86" t="s">
        <v>1476</v>
      </c>
      <c r="D3348" s="87" t="s">
        <v>178</v>
      </c>
      <c r="E3348" s="88"/>
      <c r="F3348" s="89"/>
      <c r="G3348" s="88"/>
      <c r="H3348" s="88"/>
      <c r="I3348" s="88"/>
      <c r="J3348" s="88"/>
    </row>
    <row r="3349" spans="1:10" ht="31.5" x14ac:dyDescent="0.25">
      <c r="A3349" s="90"/>
      <c r="B3349" s="91">
        <v>38194</v>
      </c>
      <c r="C3349" s="92" t="s">
        <v>869</v>
      </c>
      <c r="D3349" s="91" t="s">
        <v>178</v>
      </c>
      <c r="E3349" s="124">
        <v>26.2</v>
      </c>
      <c r="F3349" s="155">
        <v>1</v>
      </c>
      <c r="G3349" s="94"/>
      <c r="H3349" s="94">
        <f>E3349*F3349</f>
        <v>26.2</v>
      </c>
      <c r="I3349" s="94"/>
      <c r="J3349" s="94">
        <f>G3349+H3349+I3349</f>
        <v>26.2</v>
      </c>
    </row>
    <row r="3350" spans="1:10" x14ac:dyDescent="0.25">
      <c r="A3350" s="90"/>
      <c r="B3350" s="91" t="s">
        <v>169</v>
      </c>
      <c r="C3350" s="92" t="s">
        <v>168</v>
      </c>
      <c r="D3350" s="91" t="s">
        <v>154</v>
      </c>
      <c r="E3350" s="124">
        <v>8.92</v>
      </c>
      <c r="F3350" s="97">
        <v>0.03</v>
      </c>
      <c r="G3350" s="94">
        <f>E3350*F3350</f>
        <v>0.2676</v>
      </c>
      <c r="H3350" s="94"/>
      <c r="I3350" s="94"/>
      <c r="J3350" s="94">
        <f>G3350+H3350+I3350</f>
        <v>0.2676</v>
      </c>
    </row>
    <row r="3351" spans="1:10" x14ac:dyDescent="0.25">
      <c r="A3351" s="90"/>
      <c r="B3351" s="95" t="s">
        <v>162</v>
      </c>
      <c r="C3351" s="96" t="s">
        <v>163</v>
      </c>
      <c r="D3351" s="95" t="s">
        <v>154</v>
      </c>
      <c r="E3351" s="125">
        <v>12.69</v>
      </c>
      <c r="F3351" s="97">
        <v>0.06</v>
      </c>
      <c r="G3351" s="94">
        <f>E3351*F3351</f>
        <v>0.76139999999999997</v>
      </c>
      <c r="H3351" s="94"/>
      <c r="I3351" s="94"/>
      <c r="J3351" s="94">
        <f>G3351+H3351+I3351</f>
        <v>0.76139999999999997</v>
      </c>
    </row>
    <row r="3352" spans="1:10" x14ac:dyDescent="0.25">
      <c r="A3352" s="90"/>
      <c r="B3352" s="95"/>
      <c r="C3352" s="96" t="s">
        <v>155</v>
      </c>
      <c r="D3352" s="95"/>
      <c r="E3352" s="94">
        <v>0</v>
      </c>
      <c r="F3352" s="97">
        <v>1.6535</v>
      </c>
      <c r="G3352" s="94">
        <f>SUM(G3350:G3351)*F3352</f>
        <v>1.7014514999999999</v>
      </c>
      <c r="H3352" s="94"/>
      <c r="I3352" s="94"/>
      <c r="J3352" s="94">
        <v>0</v>
      </c>
    </row>
    <row r="3353" spans="1:10" x14ac:dyDescent="0.25">
      <c r="A3353" s="90"/>
      <c r="B3353" s="95"/>
      <c r="C3353" s="96" t="s">
        <v>156</v>
      </c>
      <c r="D3353" s="95"/>
      <c r="E3353" s="94">
        <v>0</v>
      </c>
      <c r="F3353" s="97">
        <v>0.68989999999999996</v>
      </c>
      <c r="G3353" s="94">
        <v>0</v>
      </c>
      <c r="H3353" s="94"/>
      <c r="I3353" s="94"/>
      <c r="J3353" s="94">
        <v>0</v>
      </c>
    </row>
    <row r="3354" spans="1:10" x14ac:dyDescent="0.25">
      <c r="A3354" s="90"/>
      <c r="B3354" s="95"/>
      <c r="C3354" s="96" t="s">
        <v>157</v>
      </c>
      <c r="D3354" s="95"/>
      <c r="E3354" s="94"/>
      <c r="F3354" s="97"/>
      <c r="G3354" s="94">
        <f>SUM(G3349:G3353)</f>
        <v>2.7304515</v>
      </c>
      <c r="H3354" s="94">
        <f>SUM(H3349:H3353)</f>
        <v>26.2</v>
      </c>
      <c r="I3354" s="94">
        <f>SUM(I3349:I3353)</f>
        <v>0</v>
      </c>
      <c r="J3354" s="94">
        <f>G3354+H3354+I3354</f>
        <v>28.9304515</v>
      </c>
    </row>
    <row r="3355" spans="1:10" x14ac:dyDescent="0.25">
      <c r="A3355" s="90"/>
      <c r="B3355" s="95"/>
      <c r="C3355" s="96" t="s">
        <v>158</v>
      </c>
      <c r="D3355" s="95"/>
      <c r="E3355" s="94"/>
      <c r="F3355" s="97"/>
      <c r="G3355" s="94">
        <f>G3354*0.305</f>
        <v>0.83278770749999997</v>
      </c>
      <c r="H3355" s="94">
        <f>H3354*0.305</f>
        <v>7.9909999999999997</v>
      </c>
      <c r="I3355" s="94">
        <f>I3354*0.305</f>
        <v>0</v>
      </c>
      <c r="J3355" s="94">
        <f>G3355+H3355+I3355</f>
        <v>8.8237877074999993</v>
      </c>
    </row>
    <row r="3356" spans="1:10" x14ac:dyDescent="0.25">
      <c r="A3356" s="90"/>
      <c r="B3356" s="95"/>
      <c r="C3356" s="96" t="s">
        <v>159</v>
      </c>
      <c r="D3356" s="95"/>
      <c r="E3356" s="94"/>
      <c r="F3356" s="97"/>
      <c r="G3356" s="94">
        <f>SUM(G3354:G3355)</f>
        <v>3.5632392075000001</v>
      </c>
      <c r="H3356" s="94">
        <f>SUM(H3354:H3355)</f>
        <v>34.191000000000003</v>
      </c>
      <c r="I3356" s="94">
        <f>SUM(I3354:I3355)</f>
        <v>0</v>
      </c>
      <c r="J3356" s="94">
        <f>G3356+H3356+I3356</f>
        <v>37.7542392075</v>
      </c>
    </row>
    <row r="3357" spans="1:10" x14ac:dyDescent="0.25">
      <c r="A3357" s="107"/>
      <c r="B3357" s="95"/>
      <c r="C3357" s="96"/>
      <c r="D3357" s="95"/>
      <c r="E3357" s="94"/>
      <c r="F3357" s="97"/>
      <c r="G3357" s="94"/>
      <c r="H3357" s="94"/>
      <c r="I3357" s="94"/>
      <c r="J3357" s="94"/>
    </row>
    <row r="3358" spans="1:10" x14ac:dyDescent="0.25">
      <c r="A3358" s="84"/>
      <c r="B3358" s="85"/>
      <c r="C3358" s="86" t="s">
        <v>1477</v>
      </c>
      <c r="D3358" s="87" t="s">
        <v>178</v>
      </c>
      <c r="E3358" s="88"/>
      <c r="F3358" s="89"/>
      <c r="G3358" s="88"/>
      <c r="H3358" s="88"/>
      <c r="I3358" s="88"/>
      <c r="J3358" s="88"/>
    </row>
    <row r="3359" spans="1:10" ht="47.25" x14ac:dyDescent="0.25">
      <c r="A3359" s="90"/>
      <c r="B3359" s="91" t="s">
        <v>668</v>
      </c>
      <c r="C3359" s="92" t="s">
        <v>669</v>
      </c>
      <c r="D3359" s="91" t="s">
        <v>184</v>
      </c>
      <c r="E3359" s="124">
        <v>1.22</v>
      </c>
      <c r="F3359" s="155">
        <v>15</v>
      </c>
      <c r="G3359" s="94"/>
      <c r="H3359" s="94">
        <f>E3359*F3359</f>
        <v>18.3</v>
      </c>
      <c r="I3359" s="94"/>
      <c r="J3359" s="94">
        <f>G3359+H3359+I3359</f>
        <v>18.3</v>
      </c>
    </row>
    <row r="3360" spans="1:10" x14ac:dyDescent="0.25">
      <c r="A3360" s="90"/>
      <c r="B3360" s="91">
        <v>39606</v>
      </c>
      <c r="C3360" s="92" t="s">
        <v>1429</v>
      </c>
      <c r="D3360" s="91" t="s">
        <v>178</v>
      </c>
      <c r="E3360" s="124">
        <v>18.399999999999999</v>
      </c>
      <c r="F3360" s="154">
        <v>2</v>
      </c>
      <c r="G3360" s="94"/>
      <c r="H3360" s="94">
        <f t="shared" ref="H3360" si="284">E3360*F3360</f>
        <v>36.799999999999997</v>
      </c>
      <c r="I3360" s="94"/>
      <c r="J3360" s="94">
        <f t="shared" ref="J3360" si="285">G3360+H3360+I3360</f>
        <v>36.799999999999997</v>
      </c>
    </row>
    <row r="3361" spans="1:10" x14ac:dyDescent="0.25">
      <c r="A3361" s="90"/>
      <c r="B3361" s="91" t="s">
        <v>169</v>
      </c>
      <c r="C3361" s="92" t="s">
        <v>168</v>
      </c>
      <c r="D3361" s="91" t="s">
        <v>154</v>
      </c>
      <c r="E3361" s="124">
        <v>8.92</v>
      </c>
      <c r="F3361" s="97">
        <v>0.1</v>
      </c>
      <c r="G3361" s="94">
        <f>E3361*F3361</f>
        <v>0.89200000000000002</v>
      </c>
      <c r="H3361" s="94"/>
      <c r="I3361" s="94"/>
      <c r="J3361" s="94">
        <f>G3361+H3361+I3361</f>
        <v>0.89200000000000002</v>
      </c>
    </row>
    <row r="3362" spans="1:10" x14ac:dyDescent="0.25">
      <c r="A3362" s="90"/>
      <c r="B3362" s="95" t="s">
        <v>162</v>
      </c>
      <c r="C3362" s="96" t="s">
        <v>163</v>
      </c>
      <c r="D3362" s="95" t="s">
        <v>154</v>
      </c>
      <c r="E3362" s="125">
        <v>12.69</v>
      </c>
      <c r="F3362" s="97">
        <v>0.2</v>
      </c>
      <c r="G3362" s="94">
        <f>E3362*F3362</f>
        <v>2.5380000000000003</v>
      </c>
      <c r="H3362" s="94"/>
      <c r="I3362" s="94"/>
      <c r="J3362" s="94">
        <f>G3362+H3362+I3362</f>
        <v>2.5380000000000003</v>
      </c>
    </row>
    <row r="3363" spans="1:10" x14ac:dyDescent="0.25">
      <c r="A3363" s="90"/>
      <c r="B3363" s="95"/>
      <c r="C3363" s="96" t="s">
        <v>155</v>
      </c>
      <c r="D3363" s="95"/>
      <c r="E3363" s="94">
        <v>0</v>
      </c>
      <c r="F3363" s="97">
        <v>1.6535</v>
      </c>
      <c r="G3363" s="94">
        <f>SUM(G3361:G3362)*F3363</f>
        <v>5.6715049999999998</v>
      </c>
      <c r="H3363" s="94"/>
      <c r="I3363" s="94"/>
      <c r="J3363" s="94">
        <v>0</v>
      </c>
    </row>
    <row r="3364" spans="1:10" x14ac:dyDescent="0.25">
      <c r="A3364" s="90"/>
      <c r="B3364" s="95"/>
      <c r="C3364" s="96" t="s">
        <v>156</v>
      </c>
      <c r="D3364" s="95"/>
      <c r="E3364" s="94">
        <v>0</v>
      </c>
      <c r="F3364" s="97">
        <v>0.68989999999999996</v>
      </c>
      <c r="G3364" s="94">
        <v>0</v>
      </c>
      <c r="H3364" s="94"/>
      <c r="I3364" s="94"/>
      <c r="J3364" s="94">
        <v>0</v>
      </c>
    </row>
    <row r="3365" spans="1:10" x14ac:dyDescent="0.25">
      <c r="A3365" s="90"/>
      <c r="B3365" s="95"/>
      <c r="C3365" s="96" t="s">
        <v>157</v>
      </c>
      <c r="D3365" s="95"/>
      <c r="E3365" s="94"/>
      <c r="F3365" s="97"/>
      <c r="G3365" s="94">
        <f>SUM(G3359:G3364)</f>
        <v>9.1015049999999995</v>
      </c>
      <c r="H3365" s="94">
        <f>SUM(H3359:H3364)</f>
        <v>55.099999999999994</v>
      </c>
      <c r="I3365" s="94">
        <f>SUM(I3359:I3364)</f>
        <v>0</v>
      </c>
      <c r="J3365" s="94">
        <f>G3365+H3365+I3365</f>
        <v>64.201504999999997</v>
      </c>
    </row>
    <row r="3366" spans="1:10" x14ac:dyDescent="0.25">
      <c r="A3366" s="90"/>
      <c r="B3366" s="95"/>
      <c r="C3366" s="96" t="s">
        <v>158</v>
      </c>
      <c r="D3366" s="95"/>
      <c r="E3366" s="94"/>
      <c r="F3366" s="97"/>
      <c r="G3366" s="94">
        <f>G3365*0.305</f>
        <v>2.7759590249999997</v>
      </c>
      <c r="H3366" s="94">
        <f>H3365*0.305</f>
        <v>16.805499999999999</v>
      </c>
      <c r="I3366" s="94">
        <f>I3365*0.305</f>
        <v>0</v>
      </c>
      <c r="J3366" s="94">
        <f>G3366+H3366+I3366</f>
        <v>19.581459024999997</v>
      </c>
    </row>
    <row r="3367" spans="1:10" x14ac:dyDescent="0.25">
      <c r="A3367" s="90"/>
      <c r="B3367" s="95"/>
      <c r="C3367" s="96" t="s">
        <v>159</v>
      </c>
      <c r="D3367" s="95"/>
      <c r="E3367" s="94"/>
      <c r="F3367" s="97"/>
      <c r="G3367" s="94">
        <f>SUM(G3365:G3366)</f>
        <v>11.877464024999998</v>
      </c>
      <c r="H3367" s="94">
        <f>SUM(H3365:H3366)</f>
        <v>71.905499999999989</v>
      </c>
      <c r="I3367" s="94">
        <f>SUM(I3365:I3366)</f>
        <v>0</v>
      </c>
      <c r="J3367" s="94">
        <f>G3367+H3367+I3367</f>
        <v>83.782964024999984</v>
      </c>
    </row>
    <row r="3368" spans="1:10" x14ac:dyDescent="0.25">
      <c r="A3368" s="107"/>
      <c r="B3368" s="95"/>
      <c r="C3368" s="96"/>
      <c r="D3368" s="95"/>
      <c r="E3368" s="94"/>
      <c r="F3368" s="97"/>
      <c r="G3368" s="94"/>
      <c r="H3368" s="94"/>
      <c r="I3368" s="94"/>
      <c r="J3368" s="94"/>
    </row>
    <row r="3369" spans="1:10" x14ac:dyDescent="0.25">
      <c r="A3369" s="84"/>
      <c r="B3369" s="85"/>
      <c r="C3369" s="86" t="s">
        <v>1478</v>
      </c>
      <c r="D3369" s="87" t="s">
        <v>178</v>
      </c>
      <c r="E3369" s="88"/>
      <c r="F3369" s="89"/>
      <c r="G3369" s="88"/>
      <c r="H3369" s="88"/>
      <c r="I3369" s="88"/>
      <c r="J3369" s="88"/>
    </row>
    <row r="3370" spans="1:10" x14ac:dyDescent="0.25">
      <c r="A3370" s="90"/>
      <c r="B3370" s="91" t="s">
        <v>169</v>
      </c>
      <c r="C3370" s="92" t="s">
        <v>168</v>
      </c>
      <c r="D3370" s="91" t="s">
        <v>154</v>
      </c>
      <c r="E3370" s="124">
        <v>8.92</v>
      </c>
      <c r="F3370" s="97">
        <v>1</v>
      </c>
      <c r="G3370" s="94">
        <f>E3370*F3370</f>
        <v>8.92</v>
      </c>
      <c r="H3370" s="94"/>
      <c r="I3370" s="94"/>
      <c r="J3370" s="94">
        <f>G3370+H3370+I3370</f>
        <v>8.92</v>
      </c>
    </row>
    <row r="3371" spans="1:10" x14ac:dyDescent="0.25">
      <c r="A3371" s="90"/>
      <c r="B3371" s="95" t="s">
        <v>162</v>
      </c>
      <c r="C3371" s="96" t="s">
        <v>163</v>
      </c>
      <c r="D3371" s="95" t="s">
        <v>154</v>
      </c>
      <c r="E3371" s="125">
        <v>12.69</v>
      </c>
      <c r="F3371" s="97">
        <v>1</v>
      </c>
      <c r="G3371" s="94">
        <f>E3371*F3371</f>
        <v>12.69</v>
      </c>
      <c r="H3371" s="94"/>
      <c r="I3371" s="94"/>
      <c r="J3371" s="94">
        <f>G3371+H3371+I3371</f>
        <v>12.69</v>
      </c>
    </row>
    <row r="3372" spans="1:10" x14ac:dyDescent="0.25">
      <c r="A3372" s="90"/>
      <c r="B3372" s="95"/>
      <c r="C3372" s="96" t="s">
        <v>155</v>
      </c>
      <c r="D3372" s="95"/>
      <c r="E3372" s="94">
        <v>0</v>
      </c>
      <c r="F3372" s="97">
        <v>1.6535</v>
      </c>
      <c r="G3372" s="94">
        <f>SUM(G3370:G3371)*F3372</f>
        <v>35.732135</v>
      </c>
      <c r="H3372" s="94"/>
      <c r="I3372" s="94"/>
      <c r="J3372" s="94">
        <v>0</v>
      </c>
    </row>
    <row r="3373" spans="1:10" x14ac:dyDescent="0.25">
      <c r="A3373" s="90"/>
      <c r="B3373" s="95"/>
      <c r="C3373" s="96" t="s">
        <v>156</v>
      </c>
      <c r="D3373" s="95"/>
      <c r="E3373" s="94">
        <v>0</v>
      </c>
      <c r="F3373" s="97">
        <v>0.68989999999999996</v>
      </c>
      <c r="G3373" s="94">
        <v>0</v>
      </c>
      <c r="H3373" s="94"/>
      <c r="I3373" s="94"/>
      <c r="J3373" s="94">
        <v>0</v>
      </c>
    </row>
    <row r="3374" spans="1:10" x14ac:dyDescent="0.25">
      <c r="A3374" s="90"/>
      <c r="B3374" s="95"/>
      <c r="C3374" s="96" t="s">
        <v>157</v>
      </c>
      <c r="D3374" s="95"/>
      <c r="E3374" s="94"/>
      <c r="F3374" s="97"/>
      <c r="G3374" s="94">
        <f>SUM(G3370:G3373)</f>
        <v>57.342134999999999</v>
      </c>
      <c r="H3374" s="94">
        <f>SUM(H3370:H3373)</f>
        <v>0</v>
      </c>
      <c r="I3374" s="94">
        <f>SUM(I3370:I3373)</f>
        <v>0</v>
      </c>
      <c r="J3374" s="94">
        <f>G3374+H3374+I3374</f>
        <v>57.342134999999999</v>
      </c>
    </row>
    <row r="3375" spans="1:10" x14ac:dyDescent="0.25">
      <c r="A3375" s="90"/>
      <c r="B3375" s="95"/>
      <c r="C3375" s="96" t="s">
        <v>158</v>
      </c>
      <c r="D3375" s="95"/>
      <c r="E3375" s="94"/>
      <c r="F3375" s="97"/>
      <c r="G3375" s="94">
        <f>G3374*0.305</f>
        <v>17.489351174999999</v>
      </c>
      <c r="H3375" s="94">
        <f>H3374*0.305</f>
        <v>0</v>
      </c>
      <c r="I3375" s="94">
        <f>I3374*0.305</f>
        <v>0</v>
      </c>
      <c r="J3375" s="94">
        <f>G3375+H3375+I3375</f>
        <v>17.489351174999999</v>
      </c>
    </row>
    <row r="3376" spans="1:10" x14ac:dyDescent="0.25">
      <c r="A3376" s="90"/>
      <c r="B3376" s="95"/>
      <c r="C3376" s="96" t="s">
        <v>159</v>
      </c>
      <c r="D3376" s="95"/>
      <c r="E3376" s="94"/>
      <c r="F3376" s="97"/>
      <c r="G3376" s="94">
        <f>SUM(G3374:G3375)</f>
        <v>74.831486174999995</v>
      </c>
      <c r="H3376" s="94">
        <f>SUM(H3374:H3375)</f>
        <v>0</v>
      </c>
      <c r="I3376" s="94">
        <f>SUM(I3374:I3375)</f>
        <v>0</v>
      </c>
      <c r="J3376" s="94">
        <f>G3376+H3376+I3376</f>
        <v>74.831486174999995</v>
      </c>
    </row>
    <row r="3377" spans="1:10" x14ac:dyDescent="0.25">
      <c r="A3377" s="107"/>
      <c r="B3377" s="95"/>
      <c r="C3377" s="96"/>
      <c r="D3377" s="95"/>
      <c r="E3377" s="94"/>
      <c r="F3377" s="97"/>
      <c r="G3377" s="94"/>
      <c r="H3377" s="94"/>
      <c r="I3377" s="94"/>
      <c r="J3377" s="94"/>
    </row>
    <row r="3378" spans="1:10" x14ac:dyDescent="0.25">
      <c r="A3378" s="84"/>
      <c r="B3378" s="85"/>
      <c r="C3378" s="86" t="s">
        <v>1479</v>
      </c>
      <c r="D3378" s="87" t="s">
        <v>178</v>
      </c>
      <c r="E3378" s="88"/>
      <c r="F3378" s="89"/>
      <c r="G3378" s="88"/>
      <c r="H3378" s="88"/>
      <c r="I3378" s="88"/>
      <c r="J3378" s="88"/>
    </row>
    <row r="3379" spans="1:10" x14ac:dyDescent="0.25">
      <c r="A3379" s="90"/>
      <c r="B3379" s="91" t="s">
        <v>169</v>
      </c>
      <c r="C3379" s="92" t="s">
        <v>168</v>
      </c>
      <c r="D3379" s="91" t="s">
        <v>154</v>
      </c>
      <c r="E3379" s="124">
        <v>8.92</v>
      </c>
      <c r="F3379" s="97">
        <v>1</v>
      </c>
      <c r="G3379" s="94">
        <f>E3379*F3379</f>
        <v>8.92</v>
      </c>
      <c r="H3379" s="94"/>
      <c r="I3379" s="94"/>
      <c r="J3379" s="94">
        <f>G3379+H3379+I3379</f>
        <v>8.92</v>
      </c>
    </row>
    <row r="3380" spans="1:10" x14ac:dyDescent="0.25">
      <c r="A3380" s="90"/>
      <c r="B3380" s="95" t="s">
        <v>162</v>
      </c>
      <c r="C3380" s="96" t="s">
        <v>163</v>
      </c>
      <c r="D3380" s="95" t="s">
        <v>154</v>
      </c>
      <c r="E3380" s="125">
        <v>12.69</v>
      </c>
      <c r="F3380" s="97">
        <v>1</v>
      </c>
      <c r="G3380" s="94">
        <f>E3380*F3380</f>
        <v>12.69</v>
      </c>
      <c r="H3380" s="94"/>
      <c r="I3380" s="94"/>
      <c r="J3380" s="94">
        <f>G3380+H3380+I3380</f>
        <v>12.69</v>
      </c>
    </row>
    <row r="3381" spans="1:10" x14ac:dyDescent="0.25">
      <c r="A3381" s="90"/>
      <c r="B3381" s="95"/>
      <c r="C3381" s="96" t="s">
        <v>155</v>
      </c>
      <c r="D3381" s="95"/>
      <c r="E3381" s="94">
        <v>0</v>
      </c>
      <c r="F3381" s="97">
        <v>1.6535</v>
      </c>
      <c r="G3381" s="94">
        <f>SUM(G3379:G3380)*F3381</f>
        <v>35.732135</v>
      </c>
      <c r="H3381" s="94"/>
      <c r="I3381" s="94"/>
      <c r="J3381" s="94">
        <v>0</v>
      </c>
    </row>
    <row r="3382" spans="1:10" x14ac:dyDescent="0.25">
      <c r="A3382" s="90"/>
      <c r="B3382" s="95"/>
      <c r="C3382" s="96" t="s">
        <v>156</v>
      </c>
      <c r="D3382" s="95"/>
      <c r="E3382" s="94">
        <v>0</v>
      </c>
      <c r="F3382" s="97">
        <v>0.68989999999999996</v>
      </c>
      <c r="G3382" s="94">
        <v>0</v>
      </c>
      <c r="H3382" s="94"/>
      <c r="I3382" s="94"/>
      <c r="J3382" s="94">
        <v>0</v>
      </c>
    </row>
    <row r="3383" spans="1:10" x14ac:dyDescent="0.25">
      <c r="A3383" s="90"/>
      <c r="B3383" s="95"/>
      <c r="C3383" s="96" t="s">
        <v>157</v>
      </c>
      <c r="D3383" s="95"/>
      <c r="E3383" s="94"/>
      <c r="F3383" s="97"/>
      <c r="G3383" s="94">
        <f>SUM(G3379:G3382)</f>
        <v>57.342134999999999</v>
      </c>
      <c r="H3383" s="94">
        <f>SUM(H3379:H3382)</f>
        <v>0</v>
      </c>
      <c r="I3383" s="94">
        <f>SUM(I3379:I3382)</f>
        <v>0</v>
      </c>
      <c r="J3383" s="94">
        <f>G3383+H3383+I3383</f>
        <v>57.342134999999999</v>
      </c>
    </row>
    <row r="3384" spans="1:10" x14ac:dyDescent="0.25">
      <c r="A3384" s="90"/>
      <c r="B3384" s="95"/>
      <c r="C3384" s="96" t="s">
        <v>158</v>
      </c>
      <c r="D3384" s="95"/>
      <c r="E3384" s="94"/>
      <c r="F3384" s="97"/>
      <c r="G3384" s="94">
        <f>G3383*0.305</f>
        <v>17.489351174999999</v>
      </c>
      <c r="H3384" s="94">
        <f>H3383*0.305</f>
        <v>0</v>
      </c>
      <c r="I3384" s="94">
        <f>I3383*0.305</f>
        <v>0</v>
      </c>
      <c r="J3384" s="94">
        <f>G3384+H3384+I3384</f>
        <v>17.489351174999999</v>
      </c>
    </row>
    <row r="3385" spans="1:10" x14ac:dyDescent="0.25">
      <c r="A3385" s="90"/>
      <c r="B3385" s="95"/>
      <c r="C3385" s="96" t="s">
        <v>159</v>
      </c>
      <c r="D3385" s="95"/>
      <c r="E3385" s="94"/>
      <c r="F3385" s="97"/>
      <c r="G3385" s="94">
        <f>SUM(G3383:G3384)</f>
        <v>74.831486174999995</v>
      </c>
      <c r="H3385" s="94">
        <f>SUM(H3383:H3384)</f>
        <v>0</v>
      </c>
      <c r="I3385" s="94">
        <f>SUM(I3383:I3384)</f>
        <v>0</v>
      </c>
      <c r="J3385" s="94">
        <f>G3385+H3385+I3385</f>
        <v>74.831486174999995</v>
      </c>
    </row>
    <row r="3386" spans="1:10" x14ac:dyDescent="0.25">
      <c r="A3386" s="107"/>
      <c r="B3386" s="95"/>
      <c r="C3386" s="96"/>
      <c r="D3386" s="95"/>
      <c r="E3386" s="94"/>
      <c r="F3386" s="97"/>
      <c r="G3386" s="94"/>
      <c r="H3386" s="94"/>
      <c r="I3386" s="94"/>
      <c r="J3386" s="94"/>
    </row>
    <row r="3387" spans="1:10" ht="31.5" x14ac:dyDescent="0.25">
      <c r="A3387" s="84"/>
      <c r="B3387" s="85"/>
      <c r="C3387" s="86" t="s">
        <v>1480</v>
      </c>
      <c r="D3387" s="87" t="s">
        <v>178</v>
      </c>
      <c r="E3387" s="88"/>
      <c r="F3387" s="89"/>
      <c r="G3387" s="88"/>
      <c r="H3387" s="88"/>
      <c r="I3387" s="88"/>
      <c r="J3387" s="88"/>
    </row>
    <row r="3388" spans="1:10" ht="31.5" x14ac:dyDescent="0.25">
      <c r="A3388" s="90"/>
      <c r="B3388" s="91">
        <v>42977</v>
      </c>
      <c r="C3388" s="92" t="s">
        <v>1482</v>
      </c>
      <c r="D3388" s="91" t="s">
        <v>178</v>
      </c>
      <c r="E3388" s="124">
        <v>848.12</v>
      </c>
      <c r="F3388" s="155">
        <v>1</v>
      </c>
      <c r="G3388" s="94"/>
      <c r="H3388" s="94">
        <f>E3388*F3388</f>
        <v>848.12</v>
      </c>
      <c r="I3388" s="94"/>
      <c r="J3388" s="94">
        <f>G3388+H3388+I3388</f>
        <v>848.12</v>
      </c>
    </row>
    <row r="3389" spans="1:10" x14ac:dyDescent="0.25">
      <c r="A3389" s="90"/>
      <c r="B3389" s="91" t="s">
        <v>169</v>
      </c>
      <c r="C3389" s="92" t="s">
        <v>168</v>
      </c>
      <c r="D3389" s="91" t="s">
        <v>154</v>
      </c>
      <c r="E3389" s="124">
        <v>8.92</v>
      </c>
      <c r="F3389" s="97">
        <v>2</v>
      </c>
      <c r="G3389" s="94">
        <f>E3389*F3389</f>
        <v>17.84</v>
      </c>
      <c r="H3389" s="94"/>
      <c r="I3389" s="94"/>
      <c r="J3389" s="94">
        <f>G3389+H3389+I3389</f>
        <v>17.84</v>
      </c>
    </row>
    <row r="3390" spans="1:10" x14ac:dyDescent="0.25">
      <c r="A3390" s="90"/>
      <c r="B3390" s="95" t="s">
        <v>162</v>
      </c>
      <c r="C3390" s="96" t="s">
        <v>163</v>
      </c>
      <c r="D3390" s="95" t="s">
        <v>154</v>
      </c>
      <c r="E3390" s="125">
        <v>12.69</v>
      </c>
      <c r="F3390" s="97">
        <v>2</v>
      </c>
      <c r="G3390" s="94">
        <f>E3390*F3390</f>
        <v>25.38</v>
      </c>
      <c r="H3390" s="94"/>
      <c r="I3390" s="94"/>
      <c r="J3390" s="94">
        <f>G3390+H3390+I3390</f>
        <v>25.38</v>
      </c>
    </row>
    <row r="3391" spans="1:10" x14ac:dyDescent="0.25">
      <c r="A3391" s="90"/>
      <c r="B3391" s="95"/>
      <c r="C3391" s="96" t="s">
        <v>155</v>
      </c>
      <c r="D3391" s="95"/>
      <c r="E3391" s="94">
        <v>0</v>
      </c>
      <c r="F3391" s="97">
        <v>1.6535</v>
      </c>
      <c r="G3391" s="94">
        <f>SUM(G3389:G3390)*F3391</f>
        <v>71.464269999999999</v>
      </c>
      <c r="H3391" s="94"/>
      <c r="I3391" s="94"/>
      <c r="J3391" s="94">
        <v>0</v>
      </c>
    </row>
    <row r="3392" spans="1:10" x14ac:dyDescent="0.25">
      <c r="A3392" s="90"/>
      <c r="B3392" s="95"/>
      <c r="C3392" s="96" t="s">
        <v>156</v>
      </c>
      <c r="D3392" s="95"/>
      <c r="E3392" s="94">
        <v>0</v>
      </c>
      <c r="F3392" s="97">
        <v>0.68989999999999996</v>
      </c>
      <c r="G3392" s="94">
        <v>0</v>
      </c>
      <c r="H3392" s="94"/>
      <c r="I3392" s="94"/>
      <c r="J3392" s="94">
        <v>0</v>
      </c>
    </row>
    <row r="3393" spans="1:10" x14ac:dyDescent="0.25">
      <c r="A3393" s="90"/>
      <c r="B3393" s="95"/>
      <c r="C3393" s="96" t="s">
        <v>157</v>
      </c>
      <c r="D3393" s="95"/>
      <c r="E3393" s="94"/>
      <c r="F3393" s="97"/>
      <c r="G3393" s="94">
        <f>SUM(G3388:G3392)</f>
        <v>114.68427</v>
      </c>
      <c r="H3393" s="94">
        <f>SUM(H3388:H3392)</f>
        <v>848.12</v>
      </c>
      <c r="I3393" s="94">
        <f>SUM(I3388:I3392)</f>
        <v>0</v>
      </c>
      <c r="J3393" s="94">
        <f>G3393+H3393+I3393</f>
        <v>962.80426999999997</v>
      </c>
    </row>
    <row r="3394" spans="1:10" x14ac:dyDescent="0.25">
      <c r="A3394" s="90"/>
      <c r="B3394" s="95"/>
      <c r="C3394" s="96" t="s">
        <v>158</v>
      </c>
      <c r="D3394" s="95"/>
      <c r="E3394" s="94"/>
      <c r="F3394" s="97"/>
      <c r="G3394" s="94">
        <f>G3393*0.305</f>
        <v>34.978702349999999</v>
      </c>
      <c r="H3394" s="94">
        <f>H3393*0.305</f>
        <v>258.67660000000001</v>
      </c>
      <c r="I3394" s="94">
        <f>I3393*0.305</f>
        <v>0</v>
      </c>
      <c r="J3394" s="94">
        <f>G3394+H3394+I3394</f>
        <v>293.65530235</v>
      </c>
    </row>
    <row r="3395" spans="1:10" x14ac:dyDescent="0.25">
      <c r="A3395" s="90"/>
      <c r="B3395" s="95"/>
      <c r="C3395" s="96" t="s">
        <v>159</v>
      </c>
      <c r="D3395" s="95"/>
      <c r="E3395" s="94"/>
      <c r="F3395" s="97"/>
      <c r="G3395" s="94">
        <f>SUM(G3393:G3394)</f>
        <v>149.66297234999999</v>
      </c>
      <c r="H3395" s="94">
        <f>SUM(H3393:H3394)</f>
        <v>1106.7966000000001</v>
      </c>
      <c r="I3395" s="94">
        <f>SUM(I3393:I3394)</f>
        <v>0</v>
      </c>
      <c r="J3395" s="94">
        <f>G3395+H3395+I3395</f>
        <v>1256.4595723500001</v>
      </c>
    </row>
    <row r="3396" spans="1:10" x14ac:dyDescent="0.25">
      <c r="A3396" s="107"/>
      <c r="B3396" s="95"/>
      <c r="C3396" s="96"/>
      <c r="D3396" s="95"/>
      <c r="E3396" s="94"/>
      <c r="F3396" s="97"/>
      <c r="G3396" s="94"/>
      <c r="H3396" s="94"/>
      <c r="I3396" s="94"/>
      <c r="J3396" s="94"/>
    </row>
    <row r="3397" spans="1:10" x14ac:dyDescent="0.25">
      <c r="A3397" s="84"/>
      <c r="B3397" s="85"/>
      <c r="C3397" s="86" t="s">
        <v>1481</v>
      </c>
      <c r="D3397" s="87" t="s">
        <v>178</v>
      </c>
      <c r="E3397" s="88"/>
      <c r="F3397" s="89"/>
      <c r="G3397" s="88"/>
      <c r="H3397" s="88"/>
      <c r="I3397" s="88"/>
      <c r="J3397" s="88"/>
    </row>
    <row r="3398" spans="1:10" x14ac:dyDescent="0.25">
      <c r="A3398" s="90"/>
      <c r="B3398" s="91" t="s">
        <v>1484</v>
      </c>
      <c r="C3398" s="92" t="s">
        <v>1483</v>
      </c>
      <c r="D3398" s="91" t="s">
        <v>178</v>
      </c>
      <c r="E3398" s="124">
        <v>229</v>
      </c>
      <c r="F3398" s="155">
        <v>1</v>
      </c>
      <c r="G3398" s="94"/>
      <c r="H3398" s="94">
        <f>E3398*F3398</f>
        <v>229</v>
      </c>
      <c r="I3398" s="94"/>
      <c r="J3398" s="94">
        <f>G3398+H3398+I3398</f>
        <v>229</v>
      </c>
    </row>
    <row r="3399" spans="1:10" x14ac:dyDescent="0.25">
      <c r="A3399" s="90"/>
      <c r="B3399" s="108" t="s">
        <v>164</v>
      </c>
      <c r="C3399" s="109" t="s">
        <v>165</v>
      </c>
      <c r="D3399" s="108" t="s">
        <v>154</v>
      </c>
      <c r="E3399" s="123">
        <v>12.69</v>
      </c>
      <c r="F3399" s="111" t="s">
        <v>190</v>
      </c>
      <c r="G3399" s="110">
        <f t="shared" ref="G3399" si="286">E3399*F3399</f>
        <v>19.035</v>
      </c>
      <c r="H3399" s="110"/>
      <c r="I3399" s="110"/>
      <c r="J3399" s="110">
        <f t="shared" ref="J3399:J3400" si="287">G3399+H3399+I3399</f>
        <v>19.035</v>
      </c>
    </row>
    <row r="3400" spans="1:10" x14ac:dyDescent="0.25">
      <c r="A3400" s="90"/>
      <c r="B3400" s="108" t="s">
        <v>160</v>
      </c>
      <c r="C3400" s="109" t="s">
        <v>161</v>
      </c>
      <c r="D3400" s="108" t="s">
        <v>154</v>
      </c>
      <c r="E3400" s="122">
        <v>9.18</v>
      </c>
      <c r="F3400" s="111" t="s">
        <v>190</v>
      </c>
      <c r="G3400" s="110">
        <f>E3400*F3400</f>
        <v>13.77</v>
      </c>
      <c r="H3400" s="110"/>
      <c r="I3400" s="110"/>
      <c r="J3400" s="110">
        <f t="shared" si="287"/>
        <v>13.77</v>
      </c>
    </row>
    <row r="3401" spans="1:10" x14ac:dyDescent="0.25">
      <c r="A3401" s="90"/>
      <c r="B3401" s="91" t="s">
        <v>169</v>
      </c>
      <c r="C3401" s="92" t="s">
        <v>168</v>
      </c>
      <c r="D3401" s="91" t="s">
        <v>154</v>
      </c>
      <c r="E3401" s="124">
        <v>8.92</v>
      </c>
      <c r="F3401" s="97">
        <v>2</v>
      </c>
      <c r="G3401" s="94">
        <f>E3401*F3401</f>
        <v>17.84</v>
      </c>
      <c r="H3401" s="94"/>
      <c r="I3401" s="94"/>
      <c r="J3401" s="94">
        <f>G3401+H3401+I3401</f>
        <v>17.84</v>
      </c>
    </row>
    <row r="3402" spans="1:10" x14ac:dyDescent="0.25">
      <c r="A3402" s="90"/>
      <c r="B3402" s="95" t="s">
        <v>162</v>
      </c>
      <c r="C3402" s="96" t="s">
        <v>163</v>
      </c>
      <c r="D3402" s="95" t="s">
        <v>154</v>
      </c>
      <c r="E3402" s="125">
        <v>12.69</v>
      </c>
      <c r="F3402" s="97">
        <v>2</v>
      </c>
      <c r="G3402" s="94">
        <f>E3402*F3402</f>
        <v>25.38</v>
      </c>
      <c r="H3402" s="94"/>
      <c r="I3402" s="94"/>
      <c r="J3402" s="94">
        <f>G3402+H3402+I3402</f>
        <v>25.38</v>
      </c>
    </row>
    <row r="3403" spans="1:10" x14ac:dyDescent="0.25">
      <c r="A3403" s="90"/>
      <c r="B3403" s="95"/>
      <c r="C3403" s="96" t="s">
        <v>155</v>
      </c>
      <c r="D3403" s="95"/>
      <c r="E3403" s="94">
        <v>0</v>
      </c>
      <c r="F3403" s="97">
        <v>1.6535</v>
      </c>
      <c r="G3403" s="94">
        <f>SUM(G3399:G3402)*F3403</f>
        <v>125.70733749999998</v>
      </c>
      <c r="H3403" s="94"/>
      <c r="I3403" s="94"/>
      <c r="J3403" s="94">
        <v>0</v>
      </c>
    </row>
    <row r="3404" spans="1:10" x14ac:dyDescent="0.25">
      <c r="A3404" s="90"/>
      <c r="B3404" s="95"/>
      <c r="C3404" s="96" t="s">
        <v>156</v>
      </c>
      <c r="D3404" s="95"/>
      <c r="E3404" s="94">
        <v>0</v>
      </c>
      <c r="F3404" s="97">
        <v>0.68989999999999996</v>
      </c>
      <c r="G3404" s="94">
        <v>0</v>
      </c>
      <c r="H3404" s="94"/>
      <c r="I3404" s="94"/>
      <c r="J3404" s="94">
        <v>0</v>
      </c>
    </row>
    <row r="3405" spans="1:10" x14ac:dyDescent="0.25">
      <c r="A3405" s="90"/>
      <c r="B3405" s="95"/>
      <c r="C3405" s="96" t="s">
        <v>157</v>
      </c>
      <c r="D3405" s="95"/>
      <c r="E3405" s="94"/>
      <c r="F3405" s="97"/>
      <c r="G3405" s="94">
        <f>SUM(G3398:G3404)</f>
        <v>201.73233749999997</v>
      </c>
      <c r="H3405" s="94">
        <f>SUM(H3398:H3404)</f>
        <v>229</v>
      </c>
      <c r="I3405" s="94">
        <f>SUM(I3398:I3404)</f>
        <v>0</v>
      </c>
      <c r="J3405" s="94">
        <f>G3405+H3405+I3405</f>
        <v>430.73233749999997</v>
      </c>
    </row>
    <row r="3406" spans="1:10" x14ac:dyDescent="0.25">
      <c r="A3406" s="90"/>
      <c r="B3406" s="95"/>
      <c r="C3406" s="96" t="s">
        <v>158</v>
      </c>
      <c r="D3406" s="95"/>
      <c r="E3406" s="94"/>
      <c r="F3406" s="97"/>
      <c r="G3406" s="94">
        <f>G3405*0.305</f>
        <v>61.528362937499992</v>
      </c>
      <c r="H3406" s="94">
        <f>H3405*0.305</f>
        <v>69.844999999999999</v>
      </c>
      <c r="I3406" s="94">
        <f>I3405*0.305</f>
        <v>0</v>
      </c>
      <c r="J3406" s="94">
        <f>G3406+H3406+I3406</f>
        <v>131.37336293749999</v>
      </c>
    </row>
    <row r="3407" spans="1:10" x14ac:dyDescent="0.25">
      <c r="A3407" s="90"/>
      <c r="B3407" s="95"/>
      <c r="C3407" s="96" t="s">
        <v>159</v>
      </c>
      <c r="D3407" s="95"/>
      <c r="E3407" s="94"/>
      <c r="F3407" s="97"/>
      <c r="G3407" s="94">
        <f>SUM(G3405:G3406)</f>
        <v>263.26070043749996</v>
      </c>
      <c r="H3407" s="94">
        <f>SUM(H3405:H3406)</f>
        <v>298.84500000000003</v>
      </c>
      <c r="I3407" s="94">
        <f>SUM(I3405:I3406)</f>
        <v>0</v>
      </c>
      <c r="J3407" s="94">
        <f>G3407+H3407+I3407</f>
        <v>562.10570043749999</v>
      </c>
    </row>
    <row r="3408" spans="1:10" x14ac:dyDescent="0.25">
      <c r="A3408" s="107"/>
      <c r="B3408" s="95"/>
      <c r="C3408" s="96"/>
      <c r="D3408" s="95"/>
      <c r="E3408" s="94"/>
      <c r="F3408" s="97"/>
      <c r="G3408" s="94"/>
      <c r="H3408" s="94"/>
      <c r="I3408" s="94"/>
      <c r="J3408" s="94"/>
    </row>
    <row r="3409" spans="1:10" x14ac:dyDescent="0.25">
      <c r="A3409" s="84"/>
      <c r="B3409" s="85"/>
      <c r="C3409" s="86" t="s">
        <v>1498</v>
      </c>
      <c r="D3409" s="87" t="s">
        <v>184</v>
      </c>
      <c r="E3409" s="88"/>
      <c r="F3409" s="89"/>
      <c r="G3409" s="88"/>
      <c r="H3409" s="88"/>
      <c r="I3409" s="88"/>
      <c r="J3409" s="88"/>
    </row>
    <row r="3410" spans="1:10" x14ac:dyDescent="0.25">
      <c r="A3410" s="90"/>
      <c r="B3410" s="91">
        <v>11916</v>
      </c>
      <c r="C3410" s="92" t="s">
        <v>1499</v>
      </c>
      <c r="D3410" s="91" t="s">
        <v>184</v>
      </c>
      <c r="E3410" s="124">
        <v>6.76</v>
      </c>
      <c r="F3410" s="155">
        <v>1</v>
      </c>
      <c r="G3410" s="94"/>
      <c r="H3410" s="94">
        <f>E3410*F3410</f>
        <v>6.76</v>
      </c>
      <c r="I3410" s="94"/>
      <c r="J3410" s="94">
        <f>G3410+H3410+I3410</f>
        <v>6.76</v>
      </c>
    </row>
    <row r="3411" spans="1:10" x14ac:dyDescent="0.25">
      <c r="A3411" s="90"/>
      <c r="B3411" s="91" t="s">
        <v>169</v>
      </c>
      <c r="C3411" s="92" t="s">
        <v>168</v>
      </c>
      <c r="D3411" s="91" t="s">
        <v>154</v>
      </c>
      <c r="E3411" s="124">
        <v>8.92</v>
      </c>
      <c r="F3411" s="97">
        <v>0.03</v>
      </c>
      <c r="G3411" s="94">
        <f>E3411*F3411</f>
        <v>0.2676</v>
      </c>
      <c r="H3411" s="94"/>
      <c r="I3411" s="94"/>
      <c r="J3411" s="94">
        <f>G3411+H3411+I3411</f>
        <v>0.2676</v>
      </c>
    </row>
    <row r="3412" spans="1:10" x14ac:dyDescent="0.25">
      <c r="A3412" s="90"/>
      <c r="B3412" s="95" t="s">
        <v>162</v>
      </c>
      <c r="C3412" s="96" t="s">
        <v>163</v>
      </c>
      <c r="D3412" s="95" t="s">
        <v>154</v>
      </c>
      <c r="E3412" s="125">
        <v>12.69</v>
      </c>
      <c r="F3412" s="97">
        <v>0.06</v>
      </c>
      <c r="G3412" s="94">
        <f>E3412*F3412</f>
        <v>0.76139999999999997</v>
      </c>
      <c r="H3412" s="94"/>
      <c r="I3412" s="94"/>
      <c r="J3412" s="94">
        <f>G3412+H3412+I3412</f>
        <v>0.76139999999999997</v>
      </c>
    </row>
    <row r="3413" spans="1:10" x14ac:dyDescent="0.25">
      <c r="A3413" s="90"/>
      <c r="B3413" s="95"/>
      <c r="C3413" s="96" t="s">
        <v>155</v>
      </c>
      <c r="D3413" s="95"/>
      <c r="E3413" s="94">
        <v>0</v>
      </c>
      <c r="F3413" s="97">
        <v>1.6535</v>
      </c>
      <c r="G3413" s="94">
        <f>SUM(G3411:G3412)*F3413</f>
        <v>1.7014514999999999</v>
      </c>
      <c r="H3413" s="94"/>
      <c r="I3413" s="94"/>
      <c r="J3413" s="94">
        <v>0</v>
      </c>
    </row>
    <row r="3414" spans="1:10" x14ac:dyDescent="0.25">
      <c r="A3414" s="90"/>
      <c r="B3414" s="95"/>
      <c r="C3414" s="96" t="s">
        <v>156</v>
      </c>
      <c r="D3414" s="95"/>
      <c r="E3414" s="94">
        <v>0</v>
      </c>
      <c r="F3414" s="97">
        <v>0.68989999999999996</v>
      </c>
      <c r="G3414" s="94">
        <v>0</v>
      </c>
      <c r="H3414" s="94"/>
      <c r="I3414" s="94"/>
      <c r="J3414" s="94">
        <v>0</v>
      </c>
    </row>
    <row r="3415" spans="1:10" x14ac:dyDescent="0.25">
      <c r="A3415" s="90"/>
      <c r="B3415" s="95"/>
      <c r="C3415" s="96" t="s">
        <v>157</v>
      </c>
      <c r="D3415" s="95"/>
      <c r="E3415" s="94"/>
      <c r="F3415" s="97"/>
      <c r="G3415" s="94">
        <f>SUM(G3410:G3414)</f>
        <v>2.7304515</v>
      </c>
      <c r="H3415" s="94">
        <f>SUM(H3410:H3414)</f>
        <v>6.76</v>
      </c>
      <c r="I3415" s="94">
        <f>SUM(I3410:I3414)</f>
        <v>0</v>
      </c>
      <c r="J3415" s="94">
        <f>G3415+H3415+I3415</f>
        <v>9.4904514999999989</v>
      </c>
    </row>
    <row r="3416" spans="1:10" x14ac:dyDescent="0.25">
      <c r="A3416" s="90"/>
      <c r="B3416" s="95"/>
      <c r="C3416" s="96" t="s">
        <v>158</v>
      </c>
      <c r="D3416" s="95"/>
      <c r="E3416" s="94"/>
      <c r="F3416" s="97"/>
      <c r="G3416" s="94">
        <f>G3415*0.305</f>
        <v>0.83278770749999997</v>
      </c>
      <c r="H3416" s="94">
        <f>H3415*0.305</f>
        <v>2.0617999999999999</v>
      </c>
      <c r="I3416" s="94">
        <f>I3415*0.305</f>
        <v>0</v>
      </c>
      <c r="J3416" s="94">
        <f>G3416+H3416+I3416</f>
        <v>2.8945877074999999</v>
      </c>
    </row>
    <row r="3417" spans="1:10" x14ac:dyDescent="0.25">
      <c r="A3417" s="90"/>
      <c r="B3417" s="95"/>
      <c r="C3417" s="96" t="s">
        <v>159</v>
      </c>
      <c r="D3417" s="95"/>
      <c r="E3417" s="94"/>
      <c r="F3417" s="97"/>
      <c r="G3417" s="94">
        <f>SUM(G3415:G3416)</f>
        <v>3.5632392075000001</v>
      </c>
      <c r="H3417" s="94">
        <f>SUM(H3415:H3416)</f>
        <v>8.8217999999999996</v>
      </c>
      <c r="I3417" s="94">
        <f>SUM(I3415:I3416)</f>
        <v>0</v>
      </c>
      <c r="J3417" s="94">
        <f>G3417+H3417+I3417</f>
        <v>12.3850392075</v>
      </c>
    </row>
    <row r="3418" spans="1:10" x14ac:dyDescent="0.25">
      <c r="A3418" s="107"/>
      <c r="B3418" s="95"/>
      <c r="C3418" s="96"/>
      <c r="D3418" s="95"/>
      <c r="E3418" s="94"/>
      <c r="F3418" s="97"/>
      <c r="G3418" s="94"/>
      <c r="H3418" s="94"/>
      <c r="I3418" s="94"/>
      <c r="J3418" s="94"/>
    </row>
    <row r="3419" spans="1:10" ht="31.5" x14ac:dyDescent="0.25">
      <c r="A3419" s="84"/>
      <c r="B3419" s="85"/>
      <c r="C3419" s="86" t="s">
        <v>1501</v>
      </c>
      <c r="D3419" s="87" t="s">
        <v>184</v>
      </c>
      <c r="E3419" s="88"/>
      <c r="F3419" s="89"/>
      <c r="G3419" s="88"/>
      <c r="H3419" s="88"/>
      <c r="I3419" s="88"/>
      <c r="J3419" s="88"/>
    </row>
    <row r="3420" spans="1:10" x14ac:dyDescent="0.25">
      <c r="A3420" s="90"/>
      <c r="B3420" s="91" t="s">
        <v>1506</v>
      </c>
      <c r="C3420" s="92" t="s">
        <v>1507</v>
      </c>
      <c r="D3420" s="91" t="s">
        <v>184</v>
      </c>
      <c r="E3420" s="124">
        <v>5.2</v>
      </c>
      <c r="F3420" s="155" t="s">
        <v>206</v>
      </c>
      <c r="G3420" s="94"/>
      <c r="H3420" s="94">
        <f>E3420*F3420</f>
        <v>5.4600000000000009</v>
      </c>
      <c r="I3420" s="94"/>
      <c r="J3420" s="94">
        <f>G3420+H3420+I3420</f>
        <v>5.4600000000000009</v>
      </c>
    </row>
    <row r="3421" spans="1:10" x14ac:dyDescent="0.25">
      <c r="A3421" s="90"/>
      <c r="B3421" s="91" t="s">
        <v>169</v>
      </c>
      <c r="C3421" s="92" t="s">
        <v>168</v>
      </c>
      <c r="D3421" s="91" t="s">
        <v>154</v>
      </c>
      <c r="E3421" s="124">
        <v>8.92</v>
      </c>
      <c r="F3421" s="97" t="s">
        <v>1508</v>
      </c>
      <c r="G3421" s="94">
        <f>E3421*F3421</f>
        <v>0.28187200000000001</v>
      </c>
      <c r="H3421" s="94"/>
      <c r="I3421" s="94"/>
      <c r="J3421" s="94">
        <f>G3421+H3421+I3421</f>
        <v>0.28187200000000001</v>
      </c>
    </row>
    <row r="3422" spans="1:10" x14ac:dyDescent="0.25">
      <c r="A3422" s="90"/>
      <c r="B3422" s="95" t="s">
        <v>162</v>
      </c>
      <c r="C3422" s="96" t="s">
        <v>163</v>
      </c>
      <c r="D3422" s="95" t="s">
        <v>154</v>
      </c>
      <c r="E3422" s="125">
        <v>12.69</v>
      </c>
      <c r="F3422" s="97" t="s">
        <v>1508</v>
      </c>
      <c r="G3422" s="94">
        <f>E3422*F3422</f>
        <v>0.40100400000000003</v>
      </c>
      <c r="H3422" s="94"/>
      <c r="I3422" s="94"/>
      <c r="J3422" s="94">
        <f>G3422+H3422+I3422</f>
        <v>0.40100400000000003</v>
      </c>
    </row>
    <row r="3423" spans="1:10" x14ac:dyDescent="0.25">
      <c r="A3423" s="90"/>
      <c r="B3423" s="95"/>
      <c r="C3423" s="96" t="s">
        <v>155</v>
      </c>
      <c r="D3423" s="95"/>
      <c r="E3423" s="94">
        <v>0</v>
      </c>
      <c r="F3423" s="97">
        <v>1.6535</v>
      </c>
      <c r="G3423" s="94">
        <f>SUM(G3421:G3422)*F3423</f>
        <v>1.1291354660000001</v>
      </c>
      <c r="H3423" s="94"/>
      <c r="I3423" s="94"/>
      <c r="J3423" s="94">
        <v>0</v>
      </c>
    </row>
    <row r="3424" spans="1:10" x14ac:dyDescent="0.25">
      <c r="A3424" s="90"/>
      <c r="B3424" s="95"/>
      <c r="C3424" s="96" t="s">
        <v>156</v>
      </c>
      <c r="D3424" s="95"/>
      <c r="E3424" s="94">
        <v>0</v>
      </c>
      <c r="F3424" s="97">
        <v>0.68989999999999996</v>
      </c>
      <c r="G3424" s="94">
        <v>0</v>
      </c>
      <c r="H3424" s="94"/>
      <c r="I3424" s="94"/>
      <c r="J3424" s="94">
        <v>0</v>
      </c>
    </row>
    <row r="3425" spans="1:10" x14ac:dyDescent="0.25">
      <c r="A3425" s="90"/>
      <c r="B3425" s="95"/>
      <c r="C3425" s="96" t="s">
        <v>157</v>
      </c>
      <c r="D3425" s="95"/>
      <c r="E3425" s="94"/>
      <c r="F3425" s="97"/>
      <c r="G3425" s="94">
        <f>SUM(G3420:G3424)</f>
        <v>1.8120114660000002</v>
      </c>
      <c r="H3425" s="94">
        <f>SUM(H3420:H3424)</f>
        <v>5.4600000000000009</v>
      </c>
      <c r="I3425" s="94">
        <f>SUM(I3420:I3424)</f>
        <v>0</v>
      </c>
      <c r="J3425" s="94">
        <f>G3425+H3425+I3425</f>
        <v>7.2720114660000013</v>
      </c>
    </row>
    <row r="3426" spans="1:10" x14ac:dyDescent="0.25">
      <c r="A3426" s="90"/>
      <c r="B3426" s="95"/>
      <c r="C3426" s="96" t="s">
        <v>158</v>
      </c>
      <c r="D3426" s="95"/>
      <c r="E3426" s="94"/>
      <c r="F3426" s="97"/>
      <c r="G3426" s="94">
        <f>G3425*0.305</f>
        <v>0.55266349713000007</v>
      </c>
      <c r="H3426" s="94">
        <f>H3425*0.305</f>
        <v>1.6653000000000002</v>
      </c>
      <c r="I3426" s="94">
        <f>I3425*0.305</f>
        <v>0</v>
      </c>
      <c r="J3426" s="94">
        <f>G3426+H3426+I3426</f>
        <v>2.2179634971300004</v>
      </c>
    </row>
    <row r="3427" spans="1:10" x14ac:dyDescent="0.25">
      <c r="A3427" s="90"/>
      <c r="B3427" s="95"/>
      <c r="C3427" s="96" t="s">
        <v>159</v>
      </c>
      <c r="D3427" s="95"/>
      <c r="E3427" s="94"/>
      <c r="F3427" s="97"/>
      <c r="G3427" s="94">
        <f>SUM(G3425:G3426)</f>
        <v>2.3646749631300001</v>
      </c>
      <c r="H3427" s="94">
        <f>SUM(H3425:H3426)</f>
        <v>7.1253000000000011</v>
      </c>
      <c r="I3427" s="94">
        <f>SUM(I3425:I3426)</f>
        <v>0</v>
      </c>
      <c r="J3427" s="94">
        <f>G3427+H3427+I3427</f>
        <v>9.4899749631300008</v>
      </c>
    </row>
    <row r="3428" spans="1:10" x14ac:dyDescent="0.25">
      <c r="A3428" s="107"/>
      <c r="B3428" s="95"/>
      <c r="C3428" s="96"/>
      <c r="D3428" s="95"/>
      <c r="E3428" s="94"/>
      <c r="F3428" s="97"/>
      <c r="G3428" s="94"/>
      <c r="H3428" s="94"/>
      <c r="I3428" s="94"/>
      <c r="J3428" s="94"/>
    </row>
    <row r="3429" spans="1:10" ht="31.5" x14ac:dyDescent="0.25">
      <c r="A3429" s="84"/>
      <c r="B3429" s="85"/>
      <c r="C3429" s="86" t="s">
        <v>1500</v>
      </c>
      <c r="D3429" s="87" t="s">
        <v>184</v>
      </c>
      <c r="E3429" s="88"/>
      <c r="F3429" s="89"/>
      <c r="G3429" s="88"/>
      <c r="H3429" s="88"/>
      <c r="I3429" s="88"/>
      <c r="J3429" s="88"/>
    </row>
    <row r="3430" spans="1:10" x14ac:dyDescent="0.25">
      <c r="A3430" s="90"/>
      <c r="B3430" s="91" t="s">
        <v>1509</v>
      </c>
      <c r="C3430" s="92" t="s">
        <v>1510</v>
      </c>
      <c r="D3430" s="91" t="s">
        <v>184</v>
      </c>
      <c r="E3430" s="124">
        <v>10.09</v>
      </c>
      <c r="F3430" s="155" t="s">
        <v>206</v>
      </c>
      <c r="G3430" s="94"/>
      <c r="H3430" s="94">
        <f>E3430*F3430</f>
        <v>10.5945</v>
      </c>
      <c r="I3430" s="94"/>
      <c r="J3430" s="94">
        <f>G3430+H3430+I3430</f>
        <v>10.5945</v>
      </c>
    </row>
    <row r="3431" spans="1:10" x14ac:dyDescent="0.25">
      <c r="A3431" s="90"/>
      <c r="B3431" s="91" t="s">
        <v>169</v>
      </c>
      <c r="C3431" s="92" t="s">
        <v>168</v>
      </c>
      <c r="D3431" s="91" t="s">
        <v>154</v>
      </c>
      <c r="E3431" s="124">
        <v>8.92</v>
      </c>
      <c r="F3431" s="97" t="s">
        <v>1511</v>
      </c>
      <c r="G3431" s="94">
        <f>E3431*F3431</f>
        <v>0.39158799999999999</v>
      </c>
      <c r="H3431" s="94"/>
      <c r="I3431" s="94"/>
      <c r="J3431" s="94">
        <f>G3431+H3431+I3431</f>
        <v>0.39158799999999999</v>
      </c>
    </row>
    <row r="3432" spans="1:10" x14ac:dyDescent="0.25">
      <c r="A3432" s="90"/>
      <c r="B3432" s="95" t="s">
        <v>162</v>
      </c>
      <c r="C3432" s="96" t="s">
        <v>163</v>
      </c>
      <c r="D3432" s="95" t="s">
        <v>154</v>
      </c>
      <c r="E3432" s="125">
        <v>12.69</v>
      </c>
      <c r="F3432" s="97" t="s">
        <v>1511</v>
      </c>
      <c r="G3432" s="94">
        <f>E3432*F3432</f>
        <v>0.557091</v>
      </c>
      <c r="H3432" s="94"/>
      <c r="I3432" s="94"/>
      <c r="J3432" s="94">
        <f>G3432+H3432+I3432</f>
        <v>0.557091</v>
      </c>
    </row>
    <row r="3433" spans="1:10" x14ac:dyDescent="0.25">
      <c r="A3433" s="90"/>
      <c r="B3433" s="95"/>
      <c r="C3433" s="96" t="s">
        <v>155</v>
      </c>
      <c r="D3433" s="95"/>
      <c r="E3433" s="94">
        <v>0</v>
      </c>
      <c r="F3433" s="97">
        <v>1.6535</v>
      </c>
      <c r="G3433" s="94">
        <f>SUM(G3431:G3432)*F3433</f>
        <v>1.5686407265</v>
      </c>
      <c r="H3433" s="94"/>
      <c r="I3433" s="94"/>
      <c r="J3433" s="94">
        <v>0</v>
      </c>
    </row>
    <row r="3434" spans="1:10" x14ac:dyDescent="0.25">
      <c r="A3434" s="90"/>
      <c r="B3434" s="95"/>
      <c r="C3434" s="96" t="s">
        <v>156</v>
      </c>
      <c r="D3434" s="95"/>
      <c r="E3434" s="94">
        <v>0</v>
      </c>
      <c r="F3434" s="97">
        <v>0.68989999999999996</v>
      </c>
      <c r="G3434" s="94">
        <v>0</v>
      </c>
      <c r="H3434" s="94"/>
      <c r="I3434" s="94"/>
      <c r="J3434" s="94">
        <v>0</v>
      </c>
    </row>
    <row r="3435" spans="1:10" x14ac:dyDescent="0.25">
      <c r="A3435" s="90"/>
      <c r="B3435" s="95"/>
      <c r="C3435" s="96" t="s">
        <v>157</v>
      </c>
      <c r="D3435" s="95"/>
      <c r="E3435" s="94"/>
      <c r="F3435" s="97"/>
      <c r="G3435" s="94">
        <f>SUM(G3430:G3434)</f>
        <v>2.5173197265000002</v>
      </c>
      <c r="H3435" s="94">
        <f>SUM(H3430:H3434)</f>
        <v>10.5945</v>
      </c>
      <c r="I3435" s="94">
        <f>SUM(I3430:I3434)</f>
        <v>0</v>
      </c>
      <c r="J3435" s="94">
        <f>G3435+H3435+I3435</f>
        <v>13.1118197265</v>
      </c>
    </row>
    <row r="3436" spans="1:10" x14ac:dyDescent="0.25">
      <c r="A3436" s="90"/>
      <c r="B3436" s="95"/>
      <c r="C3436" s="96" t="s">
        <v>158</v>
      </c>
      <c r="D3436" s="95"/>
      <c r="E3436" s="94"/>
      <c r="F3436" s="97"/>
      <c r="G3436" s="94">
        <f>G3435*0.305</f>
        <v>0.76778251658250007</v>
      </c>
      <c r="H3436" s="94">
        <f>H3435*0.305</f>
        <v>3.2313225000000001</v>
      </c>
      <c r="I3436" s="94">
        <f>I3435*0.305</f>
        <v>0</v>
      </c>
      <c r="J3436" s="94">
        <f>G3436+H3436+I3436</f>
        <v>3.9991050165824999</v>
      </c>
    </row>
    <row r="3437" spans="1:10" x14ac:dyDescent="0.25">
      <c r="A3437" s="90"/>
      <c r="B3437" s="95"/>
      <c r="C3437" s="96" t="s">
        <v>159</v>
      </c>
      <c r="D3437" s="95"/>
      <c r="E3437" s="94"/>
      <c r="F3437" s="97"/>
      <c r="G3437" s="94">
        <f>SUM(G3435:G3436)</f>
        <v>3.2851022430825001</v>
      </c>
      <c r="H3437" s="94">
        <f>SUM(H3435:H3436)</f>
        <v>13.825822500000001</v>
      </c>
      <c r="I3437" s="94">
        <f>SUM(I3435:I3436)</f>
        <v>0</v>
      </c>
      <c r="J3437" s="94">
        <f>G3437+H3437+I3437</f>
        <v>17.110924743082499</v>
      </c>
    </row>
    <row r="3438" spans="1:10" x14ac:dyDescent="0.25">
      <c r="A3438" s="107"/>
      <c r="B3438" s="95"/>
      <c r="C3438" s="96"/>
      <c r="D3438" s="95"/>
      <c r="E3438" s="94"/>
      <c r="F3438" s="97"/>
      <c r="G3438" s="94"/>
      <c r="H3438" s="94"/>
      <c r="I3438" s="94"/>
      <c r="J3438" s="94"/>
    </row>
    <row r="3439" spans="1:10" ht="31.5" x14ac:dyDescent="0.25">
      <c r="A3439" s="84"/>
      <c r="B3439" s="85"/>
      <c r="C3439" s="86" t="s">
        <v>1502</v>
      </c>
      <c r="D3439" s="87" t="s">
        <v>184</v>
      </c>
      <c r="E3439" s="88"/>
      <c r="F3439" s="89"/>
      <c r="G3439" s="88"/>
      <c r="H3439" s="88"/>
      <c r="I3439" s="88"/>
      <c r="J3439" s="88"/>
    </row>
    <row r="3440" spans="1:10" x14ac:dyDescent="0.25">
      <c r="A3440" s="90"/>
      <c r="B3440" s="91" t="s">
        <v>1512</v>
      </c>
      <c r="C3440" s="92" t="s">
        <v>1499</v>
      </c>
      <c r="D3440" s="91" t="s">
        <v>184</v>
      </c>
      <c r="E3440" s="124">
        <v>6.76</v>
      </c>
      <c r="F3440" s="155" t="s">
        <v>206</v>
      </c>
      <c r="G3440" s="94"/>
      <c r="H3440" s="94">
        <f>E3440*F3440</f>
        <v>7.0979999999999999</v>
      </c>
      <c r="I3440" s="94"/>
      <c r="J3440" s="94">
        <f>G3440+H3440+I3440</f>
        <v>7.0979999999999999</v>
      </c>
    </row>
    <row r="3441" spans="1:10" x14ac:dyDescent="0.25">
      <c r="A3441" s="90"/>
      <c r="B3441" s="91" t="s">
        <v>169</v>
      </c>
      <c r="C3441" s="92" t="s">
        <v>168</v>
      </c>
      <c r="D3441" s="91" t="s">
        <v>154</v>
      </c>
      <c r="E3441" s="124">
        <v>8.92</v>
      </c>
      <c r="F3441" s="97" t="s">
        <v>1513</v>
      </c>
      <c r="G3441" s="94">
        <f>E3441*F3441</f>
        <v>0.81974799999999992</v>
      </c>
      <c r="H3441" s="94"/>
      <c r="I3441" s="94"/>
      <c r="J3441" s="94">
        <f>G3441+H3441+I3441</f>
        <v>0.81974799999999992</v>
      </c>
    </row>
    <row r="3442" spans="1:10" x14ac:dyDescent="0.25">
      <c r="A3442" s="90"/>
      <c r="B3442" s="95" t="s">
        <v>162</v>
      </c>
      <c r="C3442" s="96" t="s">
        <v>163</v>
      </c>
      <c r="D3442" s="95" t="s">
        <v>154</v>
      </c>
      <c r="E3442" s="125">
        <v>12.69</v>
      </c>
      <c r="F3442" s="97" t="s">
        <v>1513</v>
      </c>
      <c r="G3442" s="94">
        <f>E3442*F3442</f>
        <v>1.1662109999999999</v>
      </c>
      <c r="H3442" s="94"/>
      <c r="I3442" s="94"/>
      <c r="J3442" s="94">
        <f>G3442+H3442+I3442</f>
        <v>1.1662109999999999</v>
      </c>
    </row>
    <row r="3443" spans="1:10" x14ac:dyDescent="0.25">
      <c r="A3443" s="90"/>
      <c r="B3443" s="95"/>
      <c r="C3443" s="96" t="s">
        <v>155</v>
      </c>
      <c r="D3443" s="95"/>
      <c r="E3443" s="94">
        <v>0</v>
      </c>
      <c r="F3443" s="97">
        <v>1.6535</v>
      </c>
      <c r="G3443" s="94">
        <f>SUM(G3441:G3442)*F3443</f>
        <v>3.2837832064999994</v>
      </c>
      <c r="H3443" s="94"/>
      <c r="I3443" s="94"/>
      <c r="J3443" s="94">
        <v>0</v>
      </c>
    </row>
    <row r="3444" spans="1:10" x14ac:dyDescent="0.25">
      <c r="A3444" s="90"/>
      <c r="B3444" s="95"/>
      <c r="C3444" s="96" t="s">
        <v>156</v>
      </c>
      <c r="D3444" s="95"/>
      <c r="E3444" s="94">
        <v>0</v>
      </c>
      <c r="F3444" s="97">
        <v>0.68989999999999996</v>
      </c>
      <c r="G3444" s="94">
        <v>0</v>
      </c>
      <c r="H3444" s="94"/>
      <c r="I3444" s="94"/>
      <c r="J3444" s="94">
        <v>0</v>
      </c>
    </row>
    <row r="3445" spans="1:10" x14ac:dyDescent="0.25">
      <c r="A3445" s="90"/>
      <c r="B3445" s="95"/>
      <c r="C3445" s="96" t="s">
        <v>157</v>
      </c>
      <c r="D3445" s="95"/>
      <c r="E3445" s="94"/>
      <c r="F3445" s="97"/>
      <c r="G3445" s="94">
        <f>SUM(G3440:G3444)</f>
        <v>5.2697422064999992</v>
      </c>
      <c r="H3445" s="94">
        <f>SUM(H3440:H3444)</f>
        <v>7.0979999999999999</v>
      </c>
      <c r="I3445" s="94">
        <f>SUM(I3440:I3444)</f>
        <v>0</v>
      </c>
      <c r="J3445" s="94">
        <f>G3445+H3445+I3445</f>
        <v>12.367742206499999</v>
      </c>
    </row>
    <row r="3446" spans="1:10" x14ac:dyDescent="0.25">
      <c r="A3446" s="90"/>
      <c r="B3446" s="95"/>
      <c r="C3446" s="96" t="s">
        <v>158</v>
      </c>
      <c r="D3446" s="95"/>
      <c r="E3446" s="94"/>
      <c r="F3446" s="97"/>
      <c r="G3446" s="94">
        <f>G3445*0.305</f>
        <v>1.6072713729824997</v>
      </c>
      <c r="H3446" s="94">
        <f>H3445*0.305</f>
        <v>2.1648899999999998</v>
      </c>
      <c r="I3446" s="94">
        <f>I3445*0.305</f>
        <v>0</v>
      </c>
      <c r="J3446" s="94">
        <f>G3446+H3446+I3446</f>
        <v>3.7721613729824996</v>
      </c>
    </row>
    <row r="3447" spans="1:10" x14ac:dyDescent="0.25">
      <c r="A3447" s="90"/>
      <c r="B3447" s="95"/>
      <c r="C3447" s="96" t="s">
        <v>159</v>
      </c>
      <c r="D3447" s="95"/>
      <c r="E3447" s="94"/>
      <c r="F3447" s="97"/>
      <c r="G3447" s="94">
        <f>SUM(G3445:G3446)</f>
        <v>6.8770135794824991</v>
      </c>
      <c r="H3447" s="94">
        <f>SUM(H3445:H3446)</f>
        <v>9.2628899999999987</v>
      </c>
      <c r="I3447" s="94">
        <f>SUM(I3445:I3446)</f>
        <v>0</v>
      </c>
      <c r="J3447" s="94">
        <f>G3447+H3447+I3447</f>
        <v>16.1399035794825</v>
      </c>
    </row>
    <row r="3448" spans="1:10" x14ac:dyDescent="0.25">
      <c r="A3448" s="107"/>
      <c r="B3448" s="95"/>
      <c r="C3448" s="96"/>
      <c r="D3448" s="95"/>
      <c r="E3448" s="94"/>
      <c r="F3448" s="97"/>
      <c r="G3448" s="94"/>
      <c r="H3448" s="94"/>
      <c r="I3448" s="94"/>
      <c r="J3448" s="94"/>
    </row>
    <row r="3449" spans="1:10" x14ac:dyDescent="0.25">
      <c r="A3449" s="84"/>
      <c r="B3449" s="85"/>
      <c r="C3449" s="86" t="s">
        <v>1514</v>
      </c>
      <c r="D3449" s="87" t="s">
        <v>787</v>
      </c>
      <c r="E3449" s="88"/>
      <c r="F3449" s="89"/>
      <c r="G3449" s="88"/>
      <c r="H3449" s="88"/>
      <c r="I3449" s="88"/>
      <c r="J3449" s="88"/>
    </row>
    <row r="3450" spans="1:10" x14ac:dyDescent="0.25">
      <c r="A3450" s="90"/>
      <c r="B3450" s="91" t="s">
        <v>637</v>
      </c>
      <c r="C3450" s="92" t="s">
        <v>638</v>
      </c>
      <c r="D3450" s="91" t="s">
        <v>184</v>
      </c>
      <c r="E3450" s="124">
        <v>2.36</v>
      </c>
      <c r="F3450" s="155">
        <v>1.167</v>
      </c>
      <c r="G3450" s="94"/>
      <c r="H3450" s="94">
        <f>E3450*F3450</f>
        <v>2.7541199999999999</v>
      </c>
      <c r="I3450" s="94"/>
      <c r="J3450" s="94">
        <f>G3450+H3450+I3450</f>
        <v>2.7541199999999999</v>
      </c>
    </row>
    <row r="3451" spans="1:10" x14ac:dyDescent="0.25">
      <c r="A3451" s="90"/>
      <c r="B3451" s="91">
        <v>1891</v>
      </c>
      <c r="C3451" s="92" t="s">
        <v>822</v>
      </c>
      <c r="D3451" s="91" t="s">
        <v>178</v>
      </c>
      <c r="E3451" s="124">
        <v>0.85</v>
      </c>
      <c r="F3451" s="154">
        <v>2</v>
      </c>
      <c r="G3451" s="94"/>
      <c r="H3451" s="94">
        <f t="shared" ref="H3451" si="288">E3451*F3451</f>
        <v>1.7</v>
      </c>
      <c r="I3451" s="94"/>
      <c r="J3451" s="94">
        <f t="shared" ref="J3451" si="289">G3451+H3451+I3451</f>
        <v>1.7</v>
      </c>
    </row>
    <row r="3452" spans="1:10" ht="31.5" x14ac:dyDescent="0.25">
      <c r="A3452" s="90"/>
      <c r="B3452" s="91">
        <v>935</v>
      </c>
      <c r="C3452" s="92" t="s">
        <v>1517</v>
      </c>
      <c r="D3452" s="91" t="s">
        <v>184</v>
      </c>
      <c r="E3452" s="124">
        <v>0.81</v>
      </c>
      <c r="F3452" s="154">
        <v>4</v>
      </c>
      <c r="G3452" s="94"/>
      <c r="H3452" s="94">
        <f>E3452*F3452</f>
        <v>3.24</v>
      </c>
      <c r="I3452" s="94"/>
      <c r="J3452" s="94">
        <f>G3452+H3452+I3452</f>
        <v>3.24</v>
      </c>
    </row>
    <row r="3453" spans="1:10" x14ac:dyDescent="0.25">
      <c r="A3453" s="90"/>
      <c r="B3453" s="91">
        <v>39175</v>
      </c>
      <c r="C3453" s="92" t="s">
        <v>823</v>
      </c>
      <c r="D3453" s="91" t="s">
        <v>178</v>
      </c>
      <c r="E3453" s="124">
        <v>0.77</v>
      </c>
      <c r="F3453" s="154">
        <v>2</v>
      </c>
      <c r="G3453" s="94"/>
      <c r="H3453" s="94">
        <f t="shared" ref="H3453" si="290">E3453*F3453</f>
        <v>1.54</v>
      </c>
      <c r="I3453" s="94"/>
      <c r="J3453" s="94">
        <f t="shared" ref="J3453" si="291">G3453+H3453+I3453</f>
        <v>1.54</v>
      </c>
    </row>
    <row r="3454" spans="1:10" x14ac:dyDescent="0.25">
      <c r="A3454" s="90"/>
      <c r="B3454" s="91" t="s">
        <v>1519</v>
      </c>
      <c r="C3454" s="92" t="s">
        <v>1518</v>
      </c>
      <c r="D3454" s="91" t="s">
        <v>178</v>
      </c>
      <c r="E3454" s="124">
        <v>9</v>
      </c>
      <c r="F3454" s="154">
        <v>1</v>
      </c>
      <c r="G3454" s="94"/>
      <c r="H3454" s="94">
        <f t="shared" ref="H3454" si="292">E3454*F3454</f>
        <v>9</v>
      </c>
      <c r="I3454" s="94"/>
      <c r="J3454" s="94">
        <f t="shared" ref="J3454" si="293">G3454+H3454+I3454</f>
        <v>9</v>
      </c>
    </row>
    <row r="3455" spans="1:10" x14ac:dyDescent="0.25">
      <c r="A3455" s="90"/>
      <c r="B3455" s="91" t="s">
        <v>1516</v>
      </c>
      <c r="C3455" s="92" t="s">
        <v>1515</v>
      </c>
      <c r="D3455" s="91" t="s">
        <v>178</v>
      </c>
      <c r="E3455" s="124">
        <v>3</v>
      </c>
      <c r="F3455" s="154">
        <v>1</v>
      </c>
      <c r="G3455" s="94"/>
      <c r="H3455" s="94">
        <f t="shared" ref="H3455" si="294">E3455*F3455</f>
        <v>3</v>
      </c>
      <c r="I3455" s="94"/>
      <c r="J3455" s="94">
        <f t="shared" ref="J3455" si="295">G3455+H3455+I3455</f>
        <v>3</v>
      </c>
    </row>
    <row r="3456" spans="1:10" x14ac:dyDescent="0.25">
      <c r="A3456" s="90"/>
      <c r="B3456" s="91" t="s">
        <v>169</v>
      </c>
      <c r="C3456" s="92" t="s">
        <v>168</v>
      </c>
      <c r="D3456" s="91" t="s">
        <v>154</v>
      </c>
      <c r="E3456" s="124">
        <v>8.92</v>
      </c>
      <c r="F3456" s="97">
        <v>1</v>
      </c>
      <c r="G3456" s="94">
        <f>E3456*F3456</f>
        <v>8.92</v>
      </c>
      <c r="H3456" s="94"/>
      <c r="I3456" s="94"/>
      <c r="J3456" s="94">
        <f>G3456+H3456+I3456</f>
        <v>8.92</v>
      </c>
    </row>
    <row r="3457" spans="1:10" x14ac:dyDescent="0.25">
      <c r="A3457" s="90"/>
      <c r="B3457" s="95" t="s">
        <v>162</v>
      </c>
      <c r="C3457" s="96" t="s">
        <v>163</v>
      </c>
      <c r="D3457" s="95" t="s">
        <v>154</v>
      </c>
      <c r="E3457" s="125">
        <v>12.69</v>
      </c>
      <c r="F3457" s="97">
        <v>3.4</v>
      </c>
      <c r="G3457" s="94">
        <f>E3457*F3457</f>
        <v>43.145999999999994</v>
      </c>
      <c r="H3457" s="94"/>
      <c r="I3457" s="94"/>
      <c r="J3457" s="94">
        <f>G3457+H3457+I3457</f>
        <v>43.145999999999994</v>
      </c>
    </row>
    <row r="3458" spans="1:10" x14ac:dyDescent="0.25">
      <c r="A3458" s="90"/>
      <c r="B3458" s="95"/>
      <c r="C3458" s="96" t="s">
        <v>155</v>
      </c>
      <c r="D3458" s="95"/>
      <c r="E3458" s="94">
        <v>0</v>
      </c>
      <c r="F3458" s="97">
        <v>1.6535</v>
      </c>
      <c r="G3458" s="94">
        <f>SUM(G3456:G3457)*F3458</f>
        <v>86.09113099999999</v>
      </c>
      <c r="H3458" s="94"/>
      <c r="I3458" s="94"/>
      <c r="J3458" s="94">
        <v>0</v>
      </c>
    </row>
    <row r="3459" spans="1:10" x14ac:dyDescent="0.25">
      <c r="A3459" s="90"/>
      <c r="B3459" s="95"/>
      <c r="C3459" s="96" t="s">
        <v>156</v>
      </c>
      <c r="D3459" s="95"/>
      <c r="E3459" s="94">
        <v>0</v>
      </c>
      <c r="F3459" s="97">
        <v>0.68989999999999996</v>
      </c>
      <c r="G3459" s="94">
        <v>0</v>
      </c>
      <c r="H3459" s="94"/>
      <c r="I3459" s="94"/>
      <c r="J3459" s="94">
        <v>0</v>
      </c>
    </row>
    <row r="3460" spans="1:10" x14ac:dyDescent="0.25">
      <c r="A3460" s="90"/>
      <c r="B3460" s="95"/>
      <c r="C3460" s="96" t="s">
        <v>157</v>
      </c>
      <c r="D3460" s="95"/>
      <c r="E3460" s="94"/>
      <c r="F3460" s="97"/>
      <c r="G3460" s="94">
        <f>SUM(G3450:G3459)</f>
        <v>138.15713099999999</v>
      </c>
      <c r="H3460" s="94">
        <f>SUM(H3450:H3459)</f>
        <v>21.234120000000001</v>
      </c>
      <c r="I3460" s="94">
        <f>SUM(I3450:I3459)</f>
        <v>0</v>
      </c>
      <c r="J3460" s="94">
        <f>G3460+H3460+I3460</f>
        <v>159.39125099999998</v>
      </c>
    </row>
    <row r="3461" spans="1:10" x14ac:dyDescent="0.25">
      <c r="A3461" s="90"/>
      <c r="B3461" s="95"/>
      <c r="C3461" s="96" t="s">
        <v>158</v>
      </c>
      <c r="D3461" s="95"/>
      <c r="E3461" s="94"/>
      <c r="F3461" s="97"/>
      <c r="G3461" s="94">
        <f>G3460*0.305</f>
        <v>42.137924954999995</v>
      </c>
      <c r="H3461" s="94">
        <f>H3460*0.305</f>
        <v>6.4764065999999998</v>
      </c>
      <c r="I3461" s="94">
        <f>I3460*0.305</f>
        <v>0</v>
      </c>
      <c r="J3461" s="94">
        <f>G3461+H3461+I3461</f>
        <v>48.614331554999993</v>
      </c>
    </row>
    <row r="3462" spans="1:10" x14ac:dyDescent="0.25">
      <c r="A3462" s="90"/>
      <c r="B3462" s="95"/>
      <c r="C3462" s="96" t="s">
        <v>159</v>
      </c>
      <c r="D3462" s="95"/>
      <c r="E3462" s="94"/>
      <c r="F3462" s="97"/>
      <c r="G3462" s="94">
        <f>SUM(G3460:G3461)</f>
        <v>180.29505595499998</v>
      </c>
      <c r="H3462" s="94">
        <f>SUM(H3460:H3461)</f>
        <v>27.710526600000001</v>
      </c>
      <c r="I3462" s="94">
        <f>SUM(I3460:I3461)</f>
        <v>0</v>
      </c>
      <c r="J3462" s="94">
        <f>G3462+H3462+I3462</f>
        <v>208.00558255499999</v>
      </c>
    </row>
    <row r="3463" spans="1:10" x14ac:dyDescent="0.25">
      <c r="A3463" s="107"/>
      <c r="B3463" s="95"/>
      <c r="C3463" s="96"/>
      <c r="D3463" s="95"/>
      <c r="E3463" s="94"/>
      <c r="F3463" s="97"/>
      <c r="G3463" s="94"/>
      <c r="H3463" s="94"/>
      <c r="I3463" s="94"/>
      <c r="J3463" s="94"/>
    </row>
    <row r="3464" spans="1:10" x14ac:dyDescent="0.25">
      <c r="A3464" s="84"/>
      <c r="B3464" s="85"/>
      <c r="C3464" s="86" t="s">
        <v>1520</v>
      </c>
      <c r="D3464" s="87" t="s">
        <v>2</v>
      </c>
      <c r="E3464" s="88"/>
      <c r="F3464" s="89"/>
      <c r="G3464" s="88"/>
      <c r="H3464" s="88"/>
      <c r="I3464" s="88"/>
      <c r="J3464" s="88"/>
    </row>
    <row r="3465" spans="1:10" x14ac:dyDescent="0.25">
      <c r="A3465" s="90"/>
      <c r="B3465" s="91" t="s">
        <v>1521</v>
      </c>
      <c r="C3465" s="92" t="s">
        <v>1520</v>
      </c>
      <c r="D3465" s="91" t="s">
        <v>178</v>
      </c>
      <c r="E3465" s="124">
        <v>43.5</v>
      </c>
      <c r="F3465" s="155">
        <v>1</v>
      </c>
      <c r="G3465" s="94"/>
      <c r="H3465" s="94">
        <f>E3465*F3465</f>
        <v>43.5</v>
      </c>
      <c r="I3465" s="94"/>
      <c r="J3465" s="94">
        <f>G3465+H3465+I3465</f>
        <v>43.5</v>
      </c>
    </row>
    <row r="3466" spans="1:10" x14ac:dyDescent="0.25">
      <c r="A3466" s="90"/>
      <c r="B3466" s="91" t="s">
        <v>169</v>
      </c>
      <c r="C3466" s="92" t="s">
        <v>168</v>
      </c>
      <c r="D3466" s="91" t="s">
        <v>154</v>
      </c>
      <c r="E3466" s="124">
        <v>8.92</v>
      </c>
      <c r="F3466" s="97">
        <v>0.5</v>
      </c>
      <c r="G3466" s="94">
        <f>E3466*F3466</f>
        <v>4.46</v>
      </c>
      <c r="H3466" s="94"/>
      <c r="I3466" s="94"/>
      <c r="J3466" s="94">
        <f>G3466+H3466+I3466</f>
        <v>4.46</v>
      </c>
    </row>
    <row r="3467" spans="1:10" x14ac:dyDescent="0.25">
      <c r="A3467" s="90"/>
      <c r="B3467" s="95" t="s">
        <v>162</v>
      </c>
      <c r="C3467" s="96" t="s">
        <v>163</v>
      </c>
      <c r="D3467" s="95" t="s">
        <v>154</v>
      </c>
      <c r="E3467" s="125">
        <v>12.69</v>
      </c>
      <c r="F3467" s="97">
        <v>1</v>
      </c>
      <c r="G3467" s="94">
        <f>E3467*F3467</f>
        <v>12.69</v>
      </c>
      <c r="H3467" s="94"/>
      <c r="I3467" s="94"/>
      <c r="J3467" s="94">
        <f>G3467+H3467+I3467</f>
        <v>12.69</v>
      </c>
    </row>
    <row r="3468" spans="1:10" x14ac:dyDescent="0.25">
      <c r="A3468" s="90"/>
      <c r="B3468" s="95"/>
      <c r="C3468" s="96" t="s">
        <v>155</v>
      </c>
      <c r="D3468" s="95"/>
      <c r="E3468" s="94">
        <v>0</v>
      </c>
      <c r="F3468" s="97">
        <v>1.6535</v>
      </c>
      <c r="G3468" s="94">
        <f>SUM(G3466:G3467)*F3468</f>
        <v>28.357524999999995</v>
      </c>
      <c r="H3468" s="94"/>
      <c r="I3468" s="94"/>
      <c r="J3468" s="94">
        <v>0</v>
      </c>
    </row>
    <row r="3469" spans="1:10" x14ac:dyDescent="0.25">
      <c r="A3469" s="90"/>
      <c r="B3469" s="95"/>
      <c r="C3469" s="96" t="s">
        <v>156</v>
      </c>
      <c r="D3469" s="95"/>
      <c r="E3469" s="94">
        <v>0</v>
      </c>
      <c r="F3469" s="97">
        <v>0.68989999999999996</v>
      </c>
      <c r="G3469" s="94">
        <v>0</v>
      </c>
      <c r="H3469" s="94"/>
      <c r="I3469" s="94"/>
      <c r="J3469" s="94">
        <v>0</v>
      </c>
    </row>
    <row r="3470" spans="1:10" x14ac:dyDescent="0.25">
      <c r="A3470" s="90"/>
      <c r="B3470" s="95"/>
      <c r="C3470" s="96" t="s">
        <v>157</v>
      </c>
      <c r="D3470" s="95"/>
      <c r="E3470" s="94"/>
      <c r="F3470" s="97"/>
      <c r="G3470" s="94">
        <f>SUM(G3465:G3469)</f>
        <v>45.507524999999994</v>
      </c>
      <c r="H3470" s="94">
        <f>SUM(H3465:H3469)</f>
        <v>43.5</v>
      </c>
      <c r="I3470" s="94">
        <f>SUM(I3465:I3469)</f>
        <v>0</v>
      </c>
      <c r="J3470" s="94">
        <f>G3470+H3470+I3470</f>
        <v>89.007524999999987</v>
      </c>
    </row>
    <row r="3471" spans="1:10" x14ac:dyDescent="0.25">
      <c r="A3471" s="90"/>
      <c r="B3471" s="95"/>
      <c r="C3471" s="96" t="s">
        <v>158</v>
      </c>
      <c r="D3471" s="95"/>
      <c r="E3471" s="94"/>
      <c r="F3471" s="97"/>
      <c r="G3471" s="94">
        <f>G3470*0.305</f>
        <v>13.879795124999998</v>
      </c>
      <c r="H3471" s="94">
        <f>H3470*0.305</f>
        <v>13.2675</v>
      </c>
      <c r="I3471" s="94">
        <f>I3470*0.305</f>
        <v>0</v>
      </c>
      <c r="J3471" s="94">
        <f>G3471+H3471+I3471</f>
        <v>27.147295124999999</v>
      </c>
    </row>
    <row r="3472" spans="1:10" x14ac:dyDescent="0.25">
      <c r="A3472" s="90"/>
      <c r="B3472" s="95"/>
      <c r="C3472" s="96" t="s">
        <v>159</v>
      </c>
      <c r="D3472" s="95"/>
      <c r="E3472" s="94"/>
      <c r="F3472" s="97"/>
      <c r="G3472" s="94">
        <f>SUM(G3470:G3471)</f>
        <v>59.387320124999988</v>
      </c>
      <c r="H3472" s="94">
        <f>SUM(H3470:H3471)</f>
        <v>56.767499999999998</v>
      </c>
      <c r="I3472" s="94">
        <f>SUM(I3470:I3471)</f>
        <v>0</v>
      </c>
      <c r="J3472" s="94">
        <f>G3472+H3472+I3472</f>
        <v>116.15482012499999</v>
      </c>
    </row>
    <row r="3473" spans="1:10" x14ac:dyDescent="0.25">
      <c r="A3473" s="107"/>
      <c r="B3473" s="95"/>
      <c r="C3473" s="96"/>
      <c r="D3473" s="95"/>
      <c r="E3473" s="94"/>
      <c r="F3473" s="97"/>
      <c r="G3473" s="94"/>
      <c r="H3473" s="94"/>
      <c r="I3473" s="94"/>
      <c r="J3473" s="94"/>
    </row>
    <row r="3474" spans="1:10" x14ac:dyDescent="0.25">
      <c r="A3474" s="84"/>
      <c r="B3474" s="85"/>
      <c r="C3474" s="86" t="s">
        <v>1525</v>
      </c>
      <c r="D3474" s="87" t="s">
        <v>2</v>
      </c>
      <c r="E3474" s="88"/>
      <c r="F3474" s="89"/>
      <c r="G3474" s="88"/>
      <c r="H3474" s="88"/>
      <c r="I3474" s="88"/>
      <c r="J3474" s="88"/>
    </row>
    <row r="3475" spans="1:10" ht="31.5" x14ac:dyDescent="0.25">
      <c r="A3475" s="90"/>
      <c r="B3475" s="91">
        <v>39767</v>
      </c>
      <c r="C3475" s="92" t="s">
        <v>1531</v>
      </c>
      <c r="D3475" s="91" t="s">
        <v>178</v>
      </c>
      <c r="E3475" s="124">
        <v>132.16999999999999</v>
      </c>
      <c r="F3475" s="155">
        <v>1</v>
      </c>
      <c r="G3475" s="94"/>
      <c r="H3475" s="94">
        <f>E3475*F3475</f>
        <v>132.16999999999999</v>
      </c>
      <c r="I3475" s="94"/>
      <c r="J3475" s="94">
        <f>G3475+H3475+I3475</f>
        <v>132.16999999999999</v>
      </c>
    </row>
    <row r="3476" spans="1:10" x14ac:dyDescent="0.25">
      <c r="A3476" s="90"/>
      <c r="B3476" s="91" t="s">
        <v>169</v>
      </c>
      <c r="C3476" s="92" t="s">
        <v>168</v>
      </c>
      <c r="D3476" s="91" t="s">
        <v>154</v>
      </c>
      <c r="E3476" s="124">
        <v>8.92</v>
      </c>
      <c r="F3476" s="97">
        <v>1</v>
      </c>
      <c r="G3476" s="94">
        <f>E3476*F3476</f>
        <v>8.92</v>
      </c>
      <c r="H3476" s="94"/>
      <c r="I3476" s="94"/>
      <c r="J3476" s="94">
        <f>G3476+H3476+I3476</f>
        <v>8.92</v>
      </c>
    </row>
    <row r="3477" spans="1:10" x14ac:dyDescent="0.25">
      <c r="A3477" s="90"/>
      <c r="B3477" s="95" t="s">
        <v>162</v>
      </c>
      <c r="C3477" s="96" t="s">
        <v>163</v>
      </c>
      <c r="D3477" s="95" t="s">
        <v>154</v>
      </c>
      <c r="E3477" s="125">
        <v>12.69</v>
      </c>
      <c r="F3477" s="97">
        <v>2</v>
      </c>
      <c r="G3477" s="94">
        <f>E3477*F3477</f>
        <v>25.38</v>
      </c>
      <c r="H3477" s="94"/>
      <c r="I3477" s="94"/>
      <c r="J3477" s="94">
        <f>G3477+H3477+I3477</f>
        <v>25.38</v>
      </c>
    </row>
    <row r="3478" spans="1:10" x14ac:dyDescent="0.25">
      <c r="A3478" s="90"/>
      <c r="B3478" s="95"/>
      <c r="C3478" s="96" t="s">
        <v>155</v>
      </c>
      <c r="D3478" s="95"/>
      <c r="E3478" s="94">
        <v>0</v>
      </c>
      <c r="F3478" s="97">
        <v>1.6535</v>
      </c>
      <c r="G3478" s="94">
        <f>SUM(G3476:G3477)*F3478</f>
        <v>56.715049999999991</v>
      </c>
      <c r="H3478" s="94"/>
      <c r="I3478" s="94"/>
      <c r="J3478" s="94">
        <v>0</v>
      </c>
    </row>
    <row r="3479" spans="1:10" x14ac:dyDescent="0.25">
      <c r="A3479" s="90"/>
      <c r="B3479" s="95"/>
      <c r="C3479" s="96" t="s">
        <v>156</v>
      </c>
      <c r="D3479" s="95"/>
      <c r="E3479" s="94">
        <v>0</v>
      </c>
      <c r="F3479" s="97">
        <v>0.68989999999999996</v>
      </c>
      <c r="G3479" s="94">
        <v>0</v>
      </c>
      <c r="H3479" s="94"/>
      <c r="I3479" s="94"/>
      <c r="J3479" s="94">
        <v>0</v>
      </c>
    </row>
    <row r="3480" spans="1:10" x14ac:dyDescent="0.25">
      <c r="A3480" s="90"/>
      <c r="B3480" s="95"/>
      <c r="C3480" s="96" t="s">
        <v>157</v>
      </c>
      <c r="D3480" s="95"/>
      <c r="E3480" s="94"/>
      <c r="F3480" s="97"/>
      <c r="G3480" s="94">
        <f>SUM(G3475:G3479)</f>
        <v>91.015049999999988</v>
      </c>
      <c r="H3480" s="94">
        <f>SUM(H3475:H3479)</f>
        <v>132.16999999999999</v>
      </c>
      <c r="I3480" s="94">
        <f>SUM(I3475:I3479)</f>
        <v>0</v>
      </c>
      <c r="J3480" s="94">
        <f>G3480+H3480+I3480</f>
        <v>223.18504999999999</v>
      </c>
    </row>
    <row r="3481" spans="1:10" x14ac:dyDescent="0.25">
      <c r="A3481" s="90"/>
      <c r="B3481" s="95"/>
      <c r="C3481" s="96" t="s">
        <v>158</v>
      </c>
      <c r="D3481" s="95"/>
      <c r="E3481" s="94"/>
      <c r="F3481" s="97"/>
      <c r="G3481" s="94">
        <f>G3480*0.305</f>
        <v>27.759590249999995</v>
      </c>
      <c r="H3481" s="94">
        <f>H3480*0.305</f>
        <v>40.311849999999993</v>
      </c>
      <c r="I3481" s="94">
        <f>I3480*0.305</f>
        <v>0</v>
      </c>
      <c r="J3481" s="94">
        <f>G3481+H3481+I3481</f>
        <v>68.071440249999995</v>
      </c>
    </row>
    <row r="3482" spans="1:10" x14ac:dyDescent="0.25">
      <c r="A3482" s="90"/>
      <c r="B3482" s="95"/>
      <c r="C3482" s="96" t="s">
        <v>159</v>
      </c>
      <c r="D3482" s="95"/>
      <c r="E3482" s="94"/>
      <c r="F3482" s="97"/>
      <c r="G3482" s="94">
        <f>SUM(G3480:G3481)</f>
        <v>118.77464024999998</v>
      </c>
      <c r="H3482" s="94">
        <f>SUM(H3480:H3481)</f>
        <v>172.48184999999998</v>
      </c>
      <c r="I3482" s="94">
        <f>SUM(I3480:I3481)</f>
        <v>0</v>
      </c>
      <c r="J3482" s="94">
        <f>G3482+H3482+I3482</f>
        <v>291.25649024999996</v>
      </c>
    </row>
    <row r="3483" spans="1:10" x14ac:dyDescent="0.25">
      <c r="A3483" s="107"/>
      <c r="B3483" s="95"/>
      <c r="C3483" s="96"/>
      <c r="D3483" s="95"/>
      <c r="E3483" s="94"/>
      <c r="F3483" s="97"/>
      <c r="G3483" s="94"/>
      <c r="H3483" s="94"/>
      <c r="I3483" s="94"/>
      <c r="J3483" s="94"/>
    </row>
    <row r="3484" spans="1:10" x14ac:dyDescent="0.25">
      <c r="A3484" s="84"/>
      <c r="B3484" s="85"/>
      <c r="C3484" s="86" t="s">
        <v>1526</v>
      </c>
      <c r="D3484" s="87" t="s">
        <v>2</v>
      </c>
      <c r="E3484" s="88"/>
      <c r="F3484" s="89"/>
      <c r="G3484" s="88"/>
      <c r="H3484" s="88"/>
      <c r="I3484" s="88"/>
      <c r="J3484" s="88"/>
    </row>
    <row r="3485" spans="1:10" ht="31.5" x14ac:dyDescent="0.25">
      <c r="A3485" s="90"/>
      <c r="B3485" s="91">
        <v>11254</v>
      </c>
      <c r="C3485" s="92" t="s">
        <v>1532</v>
      </c>
      <c r="D3485" s="91" t="s">
        <v>178</v>
      </c>
      <c r="E3485" s="124">
        <v>212.1</v>
      </c>
      <c r="F3485" s="155">
        <v>1</v>
      </c>
      <c r="G3485" s="94"/>
      <c r="H3485" s="94">
        <f>E3485*F3485</f>
        <v>212.1</v>
      </c>
      <c r="I3485" s="94"/>
      <c r="J3485" s="94">
        <f>G3485+H3485+I3485</f>
        <v>212.1</v>
      </c>
    </row>
    <row r="3486" spans="1:10" x14ac:dyDescent="0.25">
      <c r="A3486" s="90"/>
      <c r="B3486" s="91" t="s">
        <v>169</v>
      </c>
      <c r="C3486" s="92" t="s">
        <v>168</v>
      </c>
      <c r="D3486" s="91" t="s">
        <v>154</v>
      </c>
      <c r="E3486" s="124">
        <v>8.92</v>
      </c>
      <c r="F3486" s="97">
        <v>1</v>
      </c>
      <c r="G3486" s="94">
        <f>E3486*F3486</f>
        <v>8.92</v>
      </c>
      <c r="H3486" s="94"/>
      <c r="I3486" s="94"/>
      <c r="J3486" s="94">
        <f>G3486+H3486+I3486</f>
        <v>8.92</v>
      </c>
    </row>
    <row r="3487" spans="1:10" x14ac:dyDescent="0.25">
      <c r="A3487" s="90"/>
      <c r="B3487" s="95" t="s">
        <v>162</v>
      </c>
      <c r="C3487" s="96" t="s">
        <v>163</v>
      </c>
      <c r="D3487" s="95" t="s">
        <v>154</v>
      </c>
      <c r="E3487" s="125">
        <v>12.69</v>
      </c>
      <c r="F3487" s="97">
        <v>2</v>
      </c>
      <c r="G3487" s="94">
        <f>E3487*F3487</f>
        <v>25.38</v>
      </c>
      <c r="H3487" s="94"/>
      <c r="I3487" s="94"/>
      <c r="J3487" s="94">
        <f>G3487+H3487+I3487</f>
        <v>25.38</v>
      </c>
    </row>
    <row r="3488" spans="1:10" x14ac:dyDescent="0.25">
      <c r="A3488" s="90"/>
      <c r="B3488" s="95"/>
      <c r="C3488" s="96" t="s">
        <v>155</v>
      </c>
      <c r="D3488" s="95"/>
      <c r="E3488" s="94">
        <v>0</v>
      </c>
      <c r="F3488" s="97">
        <v>1.6535</v>
      </c>
      <c r="G3488" s="94">
        <f>SUM(G3486:G3487)*F3488</f>
        <v>56.715049999999991</v>
      </c>
      <c r="H3488" s="94"/>
      <c r="I3488" s="94"/>
      <c r="J3488" s="94">
        <v>0</v>
      </c>
    </row>
    <row r="3489" spans="1:10" x14ac:dyDescent="0.25">
      <c r="A3489" s="90"/>
      <c r="B3489" s="95"/>
      <c r="C3489" s="96" t="s">
        <v>156</v>
      </c>
      <c r="D3489" s="95"/>
      <c r="E3489" s="94">
        <v>0</v>
      </c>
      <c r="F3489" s="97">
        <v>0.68989999999999996</v>
      </c>
      <c r="G3489" s="94">
        <v>0</v>
      </c>
      <c r="H3489" s="94"/>
      <c r="I3489" s="94"/>
      <c r="J3489" s="94">
        <v>0</v>
      </c>
    </row>
    <row r="3490" spans="1:10" x14ac:dyDescent="0.25">
      <c r="A3490" s="90"/>
      <c r="B3490" s="95"/>
      <c r="C3490" s="96" t="s">
        <v>157</v>
      </c>
      <c r="D3490" s="95"/>
      <c r="E3490" s="94"/>
      <c r="F3490" s="97"/>
      <c r="G3490" s="94">
        <f>SUM(G3485:G3489)</f>
        <v>91.015049999999988</v>
      </c>
      <c r="H3490" s="94">
        <f>SUM(H3485:H3489)</f>
        <v>212.1</v>
      </c>
      <c r="I3490" s="94">
        <f>SUM(I3485:I3489)</f>
        <v>0</v>
      </c>
      <c r="J3490" s="94">
        <f>G3490+H3490+I3490</f>
        <v>303.11505</v>
      </c>
    </row>
    <row r="3491" spans="1:10" x14ac:dyDescent="0.25">
      <c r="A3491" s="90"/>
      <c r="B3491" s="95"/>
      <c r="C3491" s="96" t="s">
        <v>158</v>
      </c>
      <c r="D3491" s="95"/>
      <c r="E3491" s="94"/>
      <c r="F3491" s="97"/>
      <c r="G3491" s="94">
        <f>G3490*0.305</f>
        <v>27.759590249999995</v>
      </c>
      <c r="H3491" s="94">
        <f>H3490*0.305</f>
        <v>64.6905</v>
      </c>
      <c r="I3491" s="94">
        <f>I3490*0.305</f>
        <v>0</v>
      </c>
      <c r="J3491" s="94">
        <f>G3491+H3491+I3491</f>
        <v>92.450090249999988</v>
      </c>
    </row>
    <row r="3492" spans="1:10" x14ac:dyDescent="0.25">
      <c r="A3492" s="90"/>
      <c r="B3492" s="95"/>
      <c r="C3492" s="96" t="s">
        <v>159</v>
      </c>
      <c r="D3492" s="95"/>
      <c r="E3492" s="94"/>
      <c r="F3492" s="97"/>
      <c r="G3492" s="94">
        <f>SUM(G3490:G3491)</f>
        <v>118.77464024999998</v>
      </c>
      <c r="H3492" s="94">
        <f>SUM(H3490:H3491)</f>
        <v>276.79050000000001</v>
      </c>
      <c r="I3492" s="94">
        <f>SUM(I3490:I3491)</f>
        <v>0</v>
      </c>
      <c r="J3492" s="94">
        <f>G3492+H3492+I3492</f>
        <v>395.56514025000001</v>
      </c>
    </row>
    <row r="3493" spans="1:10" x14ac:dyDescent="0.25">
      <c r="A3493" s="107"/>
      <c r="B3493" s="95"/>
      <c r="C3493" s="96"/>
      <c r="D3493" s="95"/>
      <c r="E3493" s="94"/>
      <c r="F3493" s="97"/>
      <c r="G3493" s="94"/>
      <c r="H3493" s="94"/>
      <c r="I3493" s="94"/>
      <c r="J3493" s="94"/>
    </row>
    <row r="3494" spans="1:10" ht="47.25" x14ac:dyDescent="0.25">
      <c r="A3494" s="84"/>
      <c r="B3494" s="85"/>
      <c r="C3494" s="86" t="s">
        <v>1528</v>
      </c>
      <c r="D3494" s="87" t="s">
        <v>178</v>
      </c>
      <c r="E3494" s="88"/>
      <c r="F3494" s="89"/>
      <c r="G3494" s="88"/>
      <c r="H3494" s="88"/>
      <c r="I3494" s="88"/>
      <c r="J3494" s="88"/>
    </row>
    <row r="3495" spans="1:10" ht="31.5" x14ac:dyDescent="0.25">
      <c r="A3495" s="90"/>
      <c r="B3495" s="91" t="s">
        <v>1533</v>
      </c>
      <c r="C3495" s="92" t="s">
        <v>1534</v>
      </c>
      <c r="D3495" s="91" t="s">
        <v>178</v>
      </c>
      <c r="E3495" s="124">
        <v>100.38</v>
      </c>
      <c r="F3495" s="155" t="s">
        <v>196</v>
      </c>
      <c r="G3495" s="94"/>
      <c r="H3495" s="94">
        <f>E3495*F3495</f>
        <v>100.38</v>
      </c>
      <c r="I3495" s="94"/>
      <c r="J3495" s="94">
        <f>G3495+H3495+I3495</f>
        <v>100.38</v>
      </c>
    </row>
    <row r="3496" spans="1:10" ht="47.25" x14ac:dyDescent="0.25">
      <c r="A3496" s="90"/>
      <c r="B3496" s="91" t="s">
        <v>1535</v>
      </c>
      <c r="C3496" s="92" t="s">
        <v>1536</v>
      </c>
      <c r="D3496" s="91" t="s">
        <v>181</v>
      </c>
      <c r="E3496" s="124">
        <v>505.87</v>
      </c>
      <c r="F3496" s="155" t="s">
        <v>1537</v>
      </c>
      <c r="G3496" s="94"/>
      <c r="H3496" s="94">
        <f>E3496*F3496</f>
        <v>1.770545</v>
      </c>
      <c r="I3496" s="94"/>
      <c r="J3496" s="94">
        <f>G3496+H3496+I3496</f>
        <v>1.770545</v>
      </c>
    </row>
    <row r="3497" spans="1:10" x14ac:dyDescent="0.25">
      <c r="A3497" s="90"/>
      <c r="B3497" s="108" t="s">
        <v>164</v>
      </c>
      <c r="C3497" s="109" t="s">
        <v>165</v>
      </c>
      <c r="D3497" s="108" t="s">
        <v>154</v>
      </c>
      <c r="E3497" s="123">
        <v>12.69</v>
      </c>
      <c r="F3497" s="111" t="s">
        <v>468</v>
      </c>
      <c r="G3497" s="110">
        <f t="shared" ref="G3497" si="296">E3497*F3497</f>
        <v>5.0760000000000005</v>
      </c>
      <c r="H3497" s="110"/>
      <c r="I3497" s="110"/>
      <c r="J3497" s="110">
        <f t="shared" ref="J3497:J3498" si="297">G3497+H3497+I3497</f>
        <v>5.0760000000000005</v>
      </c>
    </row>
    <row r="3498" spans="1:10" x14ac:dyDescent="0.25">
      <c r="A3498" s="90"/>
      <c r="B3498" s="108" t="s">
        <v>160</v>
      </c>
      <c r="C3498" s="109" t="s">
        <v>161</v>
      </c>
      <c r="D3498" s="108" t="s">
        <v>154</v>
      </c>
      <c r="E3498" s="122">
        <v>9.18</v>
      </c>
      <c r="F3498" s="111" t="s">
        <v>468</v>
      </c>
      <c r="G3498" s="110">
        <f>E3498*F3498</f>
        <v>3.6720000000000002</v>
      </c>
      <c r="H3498" s="110"/>
      <c r="I3498" s="110"/>
      <c r="J3498" s="110">
        <f t="shared" si="297"/>
        <v>3.6720000000000002</v>
      </c>
    </row>
    <row r="3499" spans="1:10" x14ac:dyDescent="0.25">
      <c r="A3499" s="90"/>
      <c r="B3499" s="91" t="s">
        <v>169</v>
      </c>
      <c r="C3499" s="92" t="s">
        <v>168</v>
      </c>
      <c r="D3499" s="91" t="s">
        <v>154</v>
      </c>
      <c r="E3499" s="124">
        <v>8.92</v>
      </c>
      <c r="F3499" s="97" t="s">
        <v>1538</v>
      </c>
      <c r="G3499" s="94">
        <f>E3499*F3499</f>
        <v>15.61</v>
      </c>
      <c r="H3499" s="94"/>
      <c r="I3499" s="94"/>
      <c r="J3499" s="94">
        <f>G3499+H3499+I3499</f>
        <v>15.61</v>
      </c>
    </row>
    <row r="3500" spans="1:10" x14ac:dyDescent="0.25">
      <c r="A3500" s="90"/>
      <c r="B3500" s="95" t="s">
        <v>162</v>
      </c>
      <c r="C3500" s="96" t="s">
        <v>163</v>
      </c>
      <c r="D3500" s="95" t="s">
        <v>154</v>
      </c>
      <c r="E3500" s="125">
        <v>12.69</v>
      </c>
      <c r="F3500" s="97" t="s">
        <v>1538</v>
      </c>
      <c r="G3500" s="94">
        <f>E3500*F3500</f>
        <v>22.2075</v>
      </c>
      <c r="H3500" s="94"/>
      <c r="I3500" s="94"/>
      <c r="J3500" s="94">
        <f>G3500+H3500+I3500</f>
        <v>22.2075</v>
      </c>
    </row>
    <row r="3501" spans="1:10" x14ac:dyDescent="0.25">
      <c r="A3501" s="90"/>
      <c r="B3501" s="95"/>
      <c r="C3501" s="96" t="s">
        <v>155</v>
      </c>
      <c r="D3501" s="95"/>
      <c r="E3501" s="94">
        <v>0</v>
      </c>
      <c r="F3501" s="97">
        <v>1.6535</v>
      </c>
      <c r="G3501" s="94">
        <f>SUM(G3497:G3500)*F3501</f>
        <v>76.99605425</v>
      </c>
      <c r="H3501" s="94"/>
      <c r="I3501" s="94"/>
      <c r="J3501" s="94">
        <v>0</v>
      </c>
    </row>
    <row r="3502" spans="1:10" x14ac:dyDescent="0.25">
      <c r="A3502" s="90"/>
      <c r="B3502" s="95"/>
      <c r="C3502" s="96" t="s">
        <v>156</v>
      </c>
      <c r="D3502" s="95"/>
      <c r="E3502" s="94">
        <v>0</v>
      </c>
      <c r="F3502" s="97">
        <v>0.68989999999999996</v>
      </c>
      <c r="G3502" s="94">
        <v>0</v>
      </c>
      <c r="H3502" s="94"/>
      <c r="I3502" s="94"/>
      <c r="J3502" s="94">
        <v>0</v>
      </c>
    </row>
    <row r="3503" spans="1:10" x14ac:dyDescent="0.25">
      <c r="A3503" s="90"/>
      <c r="B3503" s="95"/>
      <c r="C3503" s="96" t="s">
        <v>157</v>
      </c>
      <c r="D3503" s="95"/>
      <c r="E3503" s="94"/>
      <c r="F3503" s="97"/>
      <c r="G3503" s="94">
        <f>SUM(G3495:G3502)</f>
        <v>123.56155425</v>
      </c>
      <c r="H3503" s="94">
        <f>SUM(H3495:H3502)</f>
        <v>102.15054499999999</v>
      </c>
      <c r="I3503" s="94">
        <f>SUM(I3495:I3502)</f>
        <v>0</v>
      </c>
      <c r="J3503" s="94">
        <f>G3503+H3503+I3503</f>
        <v>225.71209924999999</v>
      </c>
    </row>
    <row r="3504" spans="1:10" x14ac:dyDescent="0.25">
      <c r="A3504" s="90"/>
      <c r="B3504" s="95"/>
      <c r="C3504" s="96" t="s">
        <v>158</v>
      </c>
      <c r="D3504" s="95"/>
      <c r="E3504" s="94"/>
      <c r="F3504" s="97"/>
      <c r="G3504" s="94">
        <f>G3503*0.305</f>
        <v>37.686274046249999</v>
      </c>
      <c r="H3504" s="94">
        <f>H3503*0.305</f>
        <v>31.155916224999999</v>
      </c>
      <c r="I3504" s="94">
        <f>I3503*0.305</f>
        <v>0</v>
      </c>
      <c r="J3504" s="94">
        <f>G3504+H3504+I3504</f>
        <v>68.84219027124999</v>
      </c>
    </row>
    <row r="3505" spans="1:10" x14ac:dyDescent="0.25">
      <c r="A3505" s="90"/>
      <c r="B3505" s="95"/>
      <c r="C3505" s="96" t="s">
        <v>159</v>
      </c>
      <c r="D3505" s="95"/>
      <c r="E3505" s="94"/>
      <c r="F3505" s="97"/>
      <c r="G3505" s="94">
        <f>SUM(G3503:G3504)</f>
        <v>161.24782829624999</v>
      </c>
      <c r="H3505" s="94">
        <f>SUM(H3503:H3504)</f>
        <v>133.30646122499999</v>
      </c>
      <c r="I3505" s="94">
        <f>SUM(I3503:I3504)</f>
        <v>0</v>
      </c>
      <c r="J3505" s="94">
        <f>G3505+H3505+I3505</f>
        <v>294.55428952124998</v>
      </c>
    </row>
    <row r="3506" spans="1:10" x14ac:dyDescent="0.25">
      <c r="A3506" s="107"/>
      <c r="B3506" s="95"/>
      <c r="C3506" s="96"/>
      <c r="D3506" s="95"/>
      <c r="E3506" s="94"/>
      <c r="F3506" s="97"/>
      <c r="G3506" s="94"/>
      <c r="H3506" s="94"/>
      <c r="I3506" s="94"/>
      <c r="J3506" s="94"/>
    </row>
    <row r="3507" spans="1:10" ht="47.25" x14ac:dyDescent="0.25">
      <c r="A3507" s="84"/>
      <c r="B3507" s="85"/>
      <c r="C3507" s="86" t="s">
        <v>1529</v>
      </c>
      <c r="D3507" s="87" t="s">
        <v>178</v>
      </c>
      <c r="E3507" s="88"/>
      <c r="F3507" s="89"/>
      <c r="G3507" s="88"/>
      <c r="H3507" s="88"/>
      <c r="I3507" s="88"/>
      <c r="J3507" s="88"/>
    </row>
    <row r="3508" spans="1:10" ht="31.5" x14ac:dyDescent="0.25">
      <c r="A3508" s="90"/>
      <c r="B3508" s="91" t="s">
        <v>1539</v>
      </c>
      <c r="C3508" s="92" t="s">
        <v>1540</v>
      </c>
      <c r="D3508" s="91" t="s">
        <v>178</v>
      </c>
      <c r="E3508" s="124">
        <v>197.42</v>
      </c>
      <c r="F3508" s="155" t="s">
        <v>196</v>
      </c>
      <c r="G3508" s="94"/>
      <c r="H3508" s="94">
        <f>E3508*F3508</f>
        <v>197.42</v>
      </c>
      <c r="I3508" s="94"/>
      <c r="J3508" s="94">
        <f>G3508+H3508+I3508</f>
        <v>197.42</v>
      </c>
    </row>
    <row r="3509" spans="1:10" ht="47.25" x14ac:dyDescent="0.25">
      <c r="A3509" s="90"/>
      <c r="B3509" s="91" t="s">
        <v>1535</v>
      </c>
      <c r="C3509" s="92" t="s">
        <v>1536</v>
      </c>
      <c r="D3509" s="91" t="s">
        <v>181</v>
      </c>
      <c r="E3509" s="124">
        <v>505.87</v>
      </c>
      <c r="F3509" s="155" t="s">
        <v>1541</v>
      </c>
      <c r="G3509" s="94"/>
      <c r="H3509" s="94">
        <f>E3509*F3509</f>
        <v>2.0234800000000002</v>
      </c>
      <c r="I3509" s="94"/>
      <c r="J3509" s="94">
        <f>G3509+H3509+I3509</f>
        <v>2.0234800000000002</v>
      </c>
    </row>
    <row r="3510" spans="1:10" x14ac:dyDescent="0.25">
      <c r="A3510" s="90"/>
      <c r="B3510" s="108" t="s">
        <v>164</v>
      </c>
      <c r="C3510" s="109" t="s">
        <v>165</v>
      </c>
      <c r="D3510" s="108" t="s">
        <v>154</v>
      </c>
      <c r="E3510" s="123">
        <v>12.69</v>
      </c>
      <c r="F3510" s="111">
        <v>0.5</v>
      </c>
      <c r="G3510" s="110">
        <f t="shared" ref="G3510" si="298">E3510*F3510</f>
        <v>6.3449999999999998</v>
      </c>
      <c r="H3510" s="110"/>
      <c r="I3510" s="110"/>
      <c r="J3510" s="110">
        <f t="shared" ref="J3510:J3511" si="299">G3510+H3510+I3510</f>
        <v>6.3449999999999998</v>
      </c>
    </row>
    <row r="3511" spans="1:10" x14ac:dyDescent="0.25">
      <c r="A3511" s="90"/>
      <c r="B3511" s="108" t="s">
        <v>160</v>
      </c>
      <c r="C3511" s="109" t="s">
        <v>161</v>
      </c>
      <c r="D3511" s="108" t="s">
        <v>154</v>
      </c>
      <c r="E3511" s="122">
        <v>9.18</v>
      </c>
      <c r="F3511" s="111">
        <v>0.5</v>
      </c>
      <c r="G3511" s="110">
        <f>E3511*F3511</f>
        <v>4.59</v>
      </c>
      <c r="H3511" s="110"/>
      <c r="I3511" s="110"/>
      <c r="J3511" s="110">
        <f t="shared" si="299"/>
        <v>4.59</v>
      </c>
    </row>
    <row r="3512" spans="1:10" x14ac:dyDescent="0.25">
      <c r="A3512" s="90"/>
      <c r="B3512" s="91" t="s">
        <v>169</v>
      </c>
      <c r="C3512" s="92" t="s">
        <v>168</v>
      </c>
      <c r="D3512" s="91" t="s">
        <v>154</v>
      </c>
      <c r="E3512" s="124">
        <v>8.92</v>
      </c>
      <c r="F3512" s="97">
        <v>2</v>
      </c>
      <c r="G3512" s="94">
        <f>E3512*F3512</f>
        <v>17.84</v>
      </c>
      <c r="H3512" s="94"/>
      <c r="I3512" s="94"/>
      <c r="J3512" s="94">
        <f>G3512+H3512+I3512</f>
        <v>17.84</v>
      </c>
    </row>
    <row r="3513" spans="1:10" x14ac:dyDescent="0.25">
      <c r="A3513" s="90"/>
      <c r="B3513" s="95" t="s">
        <v>162</v>
      </c>
      <c r="C3513" s="96" t="s">
        <v>163</v>
      </c>
      <c r="D3513" s="95" t="s">
        <v>154</v>
      </c>
      <c r="E3513" s="125">
        <v>12.69</v>
      </c>
      <c r="F3513" s="97">
        <v>2</v>
      </c>
      <c r="G3513" s="94">
        <f>E3513*F3513</f>
        <v>25.38</v>
      </c>
      <c r="H3513" s="94"/>
      <c r="I3513" s="94"/>
      <c r="J3513" s="94">
        <f>G3513+H3513+I3513</f>
        <v>25.38</v>
      </c>
    </row>
    <row r="3514" spans="1:10" x14ac:dyDescent="0.25">
      <c r="A3514" s="90"/>
      <c r="B3514" s="95"/>
      <c r="C3514" s="96" t="s">
        <v>155</v>
      </c>
      <c r="D3514" s="95"/>
      <c r="E3514" s="94">
        <v>0</v>
      </c>
      <c r="F3514" s="97">
        <v>1.6535</v>
      </c>
      <c r="G3514" s="94">
        <f>SUM(G3510:G3513)*F3514</f>
        <v>89.545292500000002</v>
      </c>
      <c r="H3514" s="94"/>
      <c r="I3514" s="94"/>
      <c r="J3514" s="94">
        <v>0</v>
      </c>
    </row>
    <row r="3515" spans="1:10" x14ac:dyDescent="0.25">
      <c r="A3515" s="90"/>
      <c r="B3515" s="95"/>
      <c r="C3515" s="96" t="s">
        <v>156</v>
      </c>
      <c r="D3515" s="95"/>
      <c r="E3515" s="94">
        <v>0</v>
      </c>
      <c r="F3515" s="97">
        <v>0.68989999999999996</v>
      </c>
      <c r="G3515" s="94">
        <v>0</v>
      </c>
      <c r="H3515" s="94"/>
      <c r="I3515" s="94"/>
      <c r="J3515" s="94">
        <v>0</v>
      </c>
    </row>
    <row r="3516" spans="1:10" x14ac:dyDescent="0.25">
      <c r="A3516" s="90"/>
      <c r="B3516" s="95"/>
      <c r="C3516" s="96" t="s">
        <v>157</v>
      </c>
      <c r="D3516" s="95"/>
      <c r="E3516" s="94"/>
      <c r="F3516" s="97"/>
      <c r="G3516" s="94">
        <f>SUM(G3508:G3515)</f>
        <v>143.70029249999999</v>
      </c>
      <c r="H3516" s="94">
        <f>SUM(H3508:H3515)</f>
        <v>199.44347999999999</v>
      </c>
      <c r="I3516" s="94">
        <f>SUM(I3508:I3515)</f>
        <v>0</v>
      </c>
      <c r="J3516" s="94">
        <f>G3516+H3516+I3516</f>
        <v>343.14377249999995</v>
      </c>
    </row>
    <row r="3517" spans="1:10" x14ac:dyDescent="0.25">
      <c r="A3517" s="90"/>
      <c r="B3517" s="95"/>
      <c r="C3517" s="96" t="s">
        <v>158</v>
      </c>
      <c r="D3517" s="95"/>
      <c r="E3517" s="94"/>
      <c r="F3517" s="97"/>
      <c r="G3517" s="94">
        <f>G3516*0.305</f>
        <v>43.828589212499999</v>
      </c>
      <c r="H3517" s="94">
        <f>H3516*0.305</f>
        <v>60.830261399999998</v>
      </c>
      <c r="I3517" s="94">
        <f>I3516*0.305</f>
        <v>0</v>
      </c>
      <c r="J3517" s="94">
        <f>G3517+H3517+I3517</f>
        <v>104.6588506125</v>
      </c>
    </row>
    <row r="3518" spans="1:10" x14ac:dyDescent="0.25">
      <c r="A3518" s="90"/>
      <c r="B3518" s="95"/>
      <c r="C3518" s="96" t="s">
        <v>159</v>
      </c>
      <c r="D3518" s="95"/>
      <c r="E3518" s="94"/>
      <c r="F3518" s="97"/>
      <c r="G3518" s="94">
        <f>SUM(G3516:G3517)</f>
        <v>187.52888171249998</v>
      </c>
      <c r="H3518" s="94">
        <f>SUM(H3516:H3517)</f>
        <v>260.27374140000001</v>
      </c>
      <c r="I3518" s="94">
        <f>SUM(I3516:I3517)</f>
        <v>0</v>
      </c>
      <c r="J3518" s="94">
        <f>G3518+H3518+I3518</f>
        <v>447.80262311249999</v>
      </c>
    </row>
    <row r="3519" spans="1:10" x14ac:dyDescent="0.25">
      <c r="A3519" s="107"/>
      <c r="B3519" s="95"/>
      <c r="C3519" s="96"/>
      <c r="D3519" s="95"/>
      <c r="E3519" s="94"/>
      <c r="F3519" s="97"/>
      <c r="G3519" s="94"/>
      <c r="H3519" s="94"/>
      <c r="I3519" s="94"/>
      <c r="J3519" s="94"/>
    </row>
    <row r="3520" spans="1:10" ht="47.25" x14ac:dyDescent="0.25">
      <c r="A3520" s="84"/>
      <c r="B3520" s="85"/>
      <c r="C3520" s="86" t="s">
        <v>1530</v>
      </c>
      <c r="D3520" s="87" t="s">
        <v>178</v>
      </c>
      <c r="E3520" s="88"/>
      <c r="F3520" s="89"/>
      <c r="G3520" s="88"/>
      <c r="H3520" s="88"/>
      <c r="I3520" s="88"/>
      <c r="J3520" s="88"/>
    </row>
    <row r="3521" spans="1:10" ht="31.5" x14ac:dyDescent="0.25">
      <c r="A3521" s="90"/>
      <c r="B3521" s="91" t="s">
        <v>1542</v>
      </c>
      <c r="C3521" s="92" t="s">
        <v>1543</v>
      </c>
      <c r="D3521" s="91" t="s">
        <v>178</v>
      </c>
      <c r="E3521" s="124">
        <v>321.23</v>
      </c>
      <c r="F3521" s="155" t="s">
        <v>196</v>
      </c>
      <c r="G3521" s="94"/>
      <c r="H3521" s="94">
        <f>E3521*F3521</f>
        <v>321.23</v>
      </c>
      <c r="I3521" s="94"/>
      <c r="J3521" s="94">
        <f>G3521+H3521+I3521</f>
        <v>321.23</v>
      </c>
    </row>
    <row r="3522" spans="1:10" ht="47.25" x14ac:dyDescent="0.25">
      <c r="A3522" s="90"/>
      <c r="B3522" s="91" t="s">
        <v>1535</v>
      </c>
      <c r="C3522" s="92" t="s">
        <v>1536</v>
      </c>
      <c r="D3522" s="91" t="s">
        <v>181</v>
      </c>
      <c r="E3522" s="124">
        <v>505.87</v>
      </c>
      <c r="F3522" s="155" t="s">
        <v>1541</v>
      </c>
      <c r="G3522" s="94"/>
      <c r="H3522" s="94">
        <f>E3522*F3522</f>
        <v>2.0234800000000002</v>
      </c>
      <c r="I3522" s="94"/>
      <c r="J3522" s="94">
        <f>G3522+H3522+I3522</f>
        <v>2.0234800000000002</v>
      </c>
    </row>
    <row r="3523" spans="1:10" x14ac:dyDescent="0.25">
      <c r="A3523" s="90"/>
      <c r="B3523" s="108" t="s">
        <v>164</v>
      </c>
      <c r="C3523" s="109" t="s">
        <v>165</v>
      </c>
      <c r="D3523" s="108" t="s">
        <v>154</v>
      </c>
      <c r="E3523" s="123">
        <v>12.69</v>
      </c>
      <c r="F3523" s="111">
        <v>0.5</v>
      </c>
      <c r="G3523" s="110">
        <f t="shared" ref="G3523" si="300">E3523*F3523</f>
        <v>6.3449999999999998</v>
      </c>
      <c r="H3523" s="110"/>
      <c r="I3523" s="110"/>
      <c r="J3523" s="110">
        <f t="shared" ref="J3523:J3524" si="301">G3523+H3523+I3523</f>
        <v>6.3449999999999998</v>
      </c>
    </row>
    <row r="3524" spans="1:10" x14ac:dyDescent="0.25">
      <c r="A3524" s="90"/>
      <c r="B3524" s="108" t="s">
        <v>160</v>
      </c>
      <c r="C3524" s="109" t="s">
        <v>161</v>
      </c>
      <c r="D3524" s="108" t="s">
        <v>154</v>
      </c>
      <c r="E3524" s="122">
        <v>9.18</v>
      </c>
      <c r="F3524" s="111">
        <v>0.5</v>
      </c>
      <c r="G3524" s="110">
        <f>E3524*F3524</f>
        <v>4.59</v>
      </c>
      <c r="H3524" s="110"/>
      <c r="I3524" s="110"/>
      <c r="J3524" s="110">
        <f t="shared" si="301"/>
        <v>4.59</v>
      </c>
    </row>
    <row r="3525" spans="1:10" x14ac:dyDescent="0.25">
      <c r="A3525" s="90"/>
      <c r="B3525" s="91" t="s">
        <v>169</v>
      </c>
      <c r="C3525" s="92" t="s">
        <v>168</v>
      </c>
      <c r="D3525" s="91" t="s">
        <v>154</v>
      </c>
      <c r="E3525" s="124">
        <v>8.92</v>
      </c>
      <c r="F3525" s="97">
        <v>2</v>
      </c>
      <c r="G3525" s="94">
        <f>E3525*F3525</f>
        <v>17.84</v>
      </c>
      <c r="H3525" s="94"/>
      <c r="I3525" s="94"/>
      <c r="J3525" s="94">
        <f>G3525+H3525+I3525</f>
        <v>17.84</v>
      </c>
    </row>
    <row r="3526" spans="1:10" x14ac:dyDescent="0.25">
      <c r="A3526" s="90"/>
      <c r="B3526" s="95" t="s">
        <v>162</v>
      </c>
      <c r="C3526" s="96" t="s">
        <v>163</v>
      </c>
      <c r="D3526" s="95" t="s">
        <v>154</v>
      </c>
      <c r="E3526" s="125">
        <v>12.69</v>
      </c>
      <c r="F3526" s="97">
        <v>2</v>
      </c>
      <c r="G3526" s="94">
        <f>E3526*F3526</f>
        <v>25.38</v>
      </c>
      <c r="H3526" s="94"/>
      <c r="I3526" s="94"/>
      <c r="J3526" s="94">
        <f>G3526+H3526+I3526</f>
        <v>25.38</v>
      </c>
    </row>
    <row r="3527" spans="1:10" x14ac:dyDescent="0.25">
      <c r="A3527" s="90"/>
      <c r="B3527" s="95"/>
      <c r="C3527" s="96" t="s">
        <v>155</v>
      </c>
      <c r="D3527" s="95"/>
      <c r="E3527" s="94">
        <v>0</v>
      </c>
      <c r="F3527" s="97">
        <v>1.6535</v>
      </c>
      <c r="G3527" s="94">
        <f>SUM(G3523:G3526)*F3527</f>
        <v>89.545292500000002</v>
      </c>
      <c r="H3527" s="94"/>
      <c r="I3527" s="94"/>
      <c r="J3527" s="94">
        <v>0</v>
      </c>
    </row>
    <row r="3528" spans="1:10" x14ac:dyDescent="0.25">
      <c r="A3528" s="90"/>
      <c r="B3528" s="95"/>
      <c r="C3528" s="96" t="s">
        <v>156</v>
      </c>
      <c r="D3528" s="95"/>
      <c r="E3528" s="94">
        <v>0</v>
      </c>
      <c r="F3528" s="97">
        <v>0.68989999999999996</v>
      </c>
      <c r="G3528" s="94">
        <v>0</v>
      </c>
      <c r="H3528" s="94"/>
      <c r="I3528" s="94"/>
      <c r="J3528" s="94">
        <v>0</v>
      </c>
    </row>
    <row r="3529" spans="1:10" x14ac:dyDescent="0.25">
      <c r="A3529" s="90"/>
      <c r="B3529" s="95"/>
      <c r="C3529" s="96" t="s">
        <v>157</v>
      </c>
      <c r="D3529" s="95"/>
      <c r="E3529" s="94"/>
      <c r="F3529" s="97"/>
      <c r="G3529" s="94">
        <f>SUM(G3521:G3528)</f>
        <v>143.70029249999999</v>
      </c>
      <c r="H3529" s="94">
        <f>SUM(H3521:H3528)</f>
        <v>323.25348000000002</v>
      </c>
      <c r="I3529" s="94">
        <f>SUM(I3521:I3528)</f>
        <v>0</v>
      </c>
      <c r="J3529" s="94">
        <f>G3529+H3529+I3529</f>
        <v>466.95377250000001</v>
      </c>
    </row>
    <row r="3530" spans="1:10" x14ac:dyDescent="0.25">
      <c r="A3530" s="90"/>
      <c r="B3530" s="95"/>
      <c r="C3530" s="96" t="s">
        <v>158</v>
      </c>
      <c r="D3530" s="95"/>
      <c r="E3530" s="94"/>
      <c r="F3530" s="97"/>
      <c r="G3530" s="94">
        <f>G3529*0.305</f>
        <v>43.828589212499999</v>
      </c>
      <c r="H3530" s="94">
        <f>H3529*0.305</f>
        <v>98.5923114</v>
      </c>
      <c r="I3530" s="94">
        <f>I3529*0.305</f>
        <v>0</v>
      </c>
      <c r="J3530" s="94">
        <f>G3530+H3530+I3530</f>
        <v>142.42090061249999</v>
      </c>
    </row>
    <row r="3531" spans="1:10" x14ac:dyDescent="0.25">
      <c r="A3531" s="90"/>
      <c r="B3531" s="95"/>
      <c r="C3531" s="96" t="s">
        <v>159</v>
      </c>
      <c r="D3531" s="95"/>
      <c r="E3531" s="94"/>
      <c r="F3531" s="97"/>
      <c r="G3531" s="94">
        <f>SUM(G3529:G3530)</f>
        <v>187.52888171249998</v>
      </c>
      <c r="H3531" s="94">
        <f>SUM(H3529:H3530)</f>
        <v>421.84579140000005</v>
      </c>
      <c r="I3531" s="94">
        <f>SUM(I3529:I3530)</f>
        <v>0</v>
      </c>
      <c r="J3531" s="94">
        <f>G3531+H3531+I3531</f>
        <v>609.37467311249998</v>
      </c>
    </row>
    <row r="3532" spans="1:10" x14ac:dyDescent="0.25">
      <c r="A3532" s="107"/>
      <c r="B3532" s="95"/>
      <c r="C3532" s="96"/>
      <c r="D3532" s="95"/>
      <c r="E3532" s="94"/>
      <c r="F3532" s="97"/>
      <c r="G3532" s="94"/>
      <c r="H3532" s="94"/>
      <c r="I3532" s="94"/>
      <c r="J3532" s="94"/>
    </row>
    <row r="3533" spans="1:10" x14ac:dyDescent="0.25">
      <c r="A3533" s="84"/>
      <c r="B3533" s="85"/>
      <c r="C3533" s="86" t="s">
        <v>1527</v>
      </c>
      <c r="D3533" s="87" t="s">
        <v>2</v>
      </c>
      <c r="E3533" s="88"/>
      <c r="F3533" s="89"/>
      <c r="G3533" s="88"/>
      <c r="H3533" s="88"/>
      <c r="I3533" s="88"/>
      <c r="J3533" s="88"/>
    </row>
    <row r="3534" spans="1:10" ht="47.25" x14ac:dyDescent="0.25">
      <c r="A3534" s="90"/>
      <c r="B3534" s="91">
        <v>39768</v>
      </c>
      <c r="C3534" s="92" t="s">
        <v>1544</v>
      </c>
      <c r="D3534" s="91" t="s">
        <v>178</v>
      </c>
      <c r="E3534" s="124">
        <v>695.81</v>
      </c>
      <c r="F3534" s="155">
        <v>1</v>
      </c>
      <c r="G3534" s="94"/>
      <c r="H3534" s="94">
        <f>E3534*F3534</f>
        <v>695.81</v>
      </c>
      <c r="I3534" s="94"/>
      <c r="J3534" s="94">
        <f>G3534+H3534+I3534</f>
        <v>695.81</v>
      </c>
    </row>
    <row r="3535" spans="1:10" x14ac:dyDescent="0.25">
      <c r="A3535" s="90"/>
      <c r="B3535" s="91" t="s">
        <v>169</v>
      </c>
      <c r="C3535" s="92" t="s">
        <v>168</v>
      </c>
      <c r="D3535" s="91" t="s">
        <v>154</v>
      </c>
      <c r="E3535" s="124">
        <v>8.92</v>
      </c>
      <c r="F3535" s="97">
        <v>1</v>
      </c>
      <c r="G3535" s="94">
        <f>E3535*F3535</f>
        <v>8.92</v>
      </c>
      <c r="H3535" s="94"/>
      <c r="I3535" s="94"/>
      <c r="J3535" s="94">
        <f>G3535+H3535+I3535</f>
        <v>8.92</v>
      </c>
    </row>
    <row r="3536" spans="1:10" x14ac:dyDescent="0.25">
      <c r="A3536" s="90"/>
      <c r="B3536" s="95" t="s">
        <v>162</v>
      </c>
      <c r="C3536" s="96" t="s">
        <v>163</v>
      </c>
      <c r="D3536" s="95" t="s">
        <v>154</v>
      </c>
      <c r="E3536" s="125">
        <v>12.69</v>
      </c>
      <c r="F3536" s="97">
        <v>2</v>
      </c>
      <c r="G3536" s="94">
        <f>E3536*F3536</f>
        <v>25.38</v>
      </c>
      <c r="H3536" s="94"/>
      <c r="I3536" s="94"/>
      <c r="J3536" s="94">
        <f>G3536+H3536+I3536</f>
        <v>25.38</v>
      </c>
    </row>
    <row r="3537" spans="1:10" x14ac:dyDescent="0.25">
      <c r="A3537" s="90"/>
      <c r="B3537" s="95"/>
      <c r="C3537" s="96" t="s">
        <v>155</v>
      </c>
      <c r="D3537" s="95"/>
      <c r="E3537" s="94">
        <v>0</v>
      </c>
      <c r="F3537" s="97">
        <v>1.6535</v>
      </c>
      <c r="G3537" s="94">
        <f>SUM(G3535:G3536)*F3537</f>
        <v>56.715049999999991</v>
      </c>
      <c r="H3537" s="94"/>
      <c r="I3537" s="94"/>
      <c r="J3537" s="94">
        <v>0</v>
      </c>
    </row>
    <row r="3538" spans="1:10" x14ac:dyDescent="0.25">
      <c r="A3538" s="90"/>
      <c r="B3538" s="95"/>
      <c r="C3538" s="96" t="s">
        <v>156</v>
      </c>
      <c r="D3538" s="95"/>
      <c r="E3538" s="94">
        <v>0</v>
      </c>
      <c r="F3538" s="97">
        <v>0.68989999999999996</v>
      </c>
      <c r="G3538" s="94">
        <v>0</v>
      </c>
      <c r="H3538" s="94"/>
      <c r="I3538" s="94"/>
      <c r="J3538" s="94">
        <v>0</v>
      </c>
    </row>
    <row r="3539" spans="1:10" x14ac:dyDescent="0.25">
      <c r="A3539" s="90"/>
      <c r="B3539" s="95"/>
      <c r="C3539" s="96" t="s">
        <v>157</v>
      </c>
      <c r="D3539" s="95"/>
      <c r="E3539" s="94"/>
      <c r="F3539" s="97"/>
      <c r="G3539" s="94">
        <f>SUM(G3534:G3538)</f>
        <v>91.015049999999988</v>
      </c>
      <c r="H3539" s="94">
        <f>SUM(H3534:H3538)</f>
        <v>695.81</v>
      </c>
      <c r="I3539" s="94">
        <f>SUM(I3534:I3538)</f>
        <v>0</v>
      </c>
      <c r="J3539" s="94">
        <f>G3539+H3539+I3539</f>
        <v>786.82504999999992</v>
      </c>
    </row>
    <row r="3540" spans="1:10" x14ac:dyDescent="0.25">
      <c r="A3540" s="90"/>
      <c r="B3540" s="95"/>
      <c r="C3540" s="96" t="s">
        <v>158</v>
      </c>
      <c r="D3540" s="95"/>
      <c r="E3540" s="94"/>
      <c r="F3540" s="97"/>
      <c r="G3540" s="94">
        <f>G3539*0.305</f>
        <v>27.759590249999995</v>
      </c>
      <c r="H3540" s="94">
        <f>H3539*0.305</f>
        <v>212.22204999999997</v>
      </c>
      <c r="I3540" s="94">
        <f>I3539*0.305</f>
        <v>0</v>
      </c>
      <c r="J3540" s="94">
        <f>G3540+H3540+I3540</f>
        <v>239.98164024999997</v>
      </c>
    </row>
    <row r="3541" spans="1:10" x14ac:dyDescent="0.25">
      <c r="A3541" s="90"/>
      <c r="B3541" s="95"/>
      <c r="C3541" s="96" t="s">
        <v>159</v>
      </c>
      <c r="D3541" s="95"/>
      <c r="E3541" s="94"/>
      <c r="F3541" s="97"/>
      <c r="G3541" s="94">
        <f>SUM(G3539:G3540)</f>
        <v>118.77464024999998</v>
      </c>
      <c r="H3541" s="94">
        <f>SUM(H3539:H3540)</f>
        <v>908.03204999999991</v>
      </c>
      <c r="I3541" s="94">
        <f>SUM(I3539:I3540)</f>
        <v>0</v>
      </c>
      <c r="J3541" s="94">
        <f>G3541+H3541+I3541</f>
        <v>1026.80669025</v>
      </c>
    </row>
    <row r="3542" spans="1:10" x14ac:dyDescent="0.25">
      <c r="A3542" s="107"/>
      <c r="B3542" s="95"/>
      <c r="C3542" s="96"/>
      <c r="D3542" s="95"/>
      <c r="E3542" s="94"/>
      <c r="F3542" s="97"/>
      <c r="G3542" s="94"/>
      <c r="H3542" s="94"/>
      <c r="I3542" s="94"/>
      <c r="J3542" s="94"/>
    </row>
    <row r="3543" spans="1:10" x14ac:dyDescent="0.25">
      <c r="A3543" s="84"/>
      <c r="B3543" s="85"/>
      <c r="C3543" s="86" t="s">
        <v>1548</v>
      </c>
      <c r="D3543" s="87" t="s">
        <v>181</v>
      </c>
      <c r="E3543" s="88"/>
      <c r="F3543" s="89"/>
      <c r="G3543" s="88"/>
      <c r="H3543" s="88"/>
      <c r="I3543" s="88"/>
      <c r="J3543" s="88"/>
    </row>
    <row r="3544" spans="1:10" x14ac:dyDescent="0.25">
      <c r="A3544" s="90"/>
      <c r="B3544" s="108" t="s">
        <v>160</v>
      </c>
      <c r="C3544" s="109" t="s">
        <v>161</v>
      </c>
      <c r="D3544" s="108" t="s">
        <v>154</v>
      </c>
      <c r="E3544" s="122">
        <v>9.18</v>
      </c>
      <c r="F3544" s="111">
        <v>4.0999999999999996</v>
      </c>
      <c r="G3544" s="110">
        <f>E3544*F3544</f>
        <v>37.637999999999998</v>
      </c>
      <c r="H3544" s="110"/>
      <c r="I3544" s="110"/>
      <c r="J3544" s="110">
        <f t="shared" ref="J3544" si="302">G3544+H3544+I3544</f>
        <v>37.637999999999998</v>
      </c>
    </row>
    <row r="3545" spans="1:10" x14ac:dyDescent="0.25">
      <c r="A3545" s="90"/>
      <c r="B3545" s="95"/>
      <c r="C3545" s="96" t="s">
        <v>155</v>
      </c>
      <c r="D3545" s="95"/>
      <c r="E3545" s="94">
        <v>0</v>
      </c>
      <c r="F3545" s="97">
        <v>1.6535</v>
      </c>
      <c r="G3545" s="94">
        <f>SUM(G3544:G3544)*F3545</f>
        <v>62.234432999999996</v>
      </c>
      <c r="H3545" s="94"/>
      <c r="I3545" s="94"/>
      <c r="J3545" s="94">
        <v>0</v>
      </c>
    </row>
    <row r="3546" spans="1:10" x14ac:dyDescent="0.25">
      <c r="A3546" s="90"/>
      <c r="B3546" s="95"/>
      <c r="C3546" s="96" t="s">
        <v>156</v>
      </c>
      <c r="D3546" s="95"/>
      <c r="E3546" s="94">
        <v>0</v>
      </c>
      <c r="F3546" s="97">
        <v>0.68989999999999996</v>
      </c>
      <c r="G3546" s="94">
        <v>0</v>
      </c>
      <c r="H3546" s="94"/>
      <c r="I3546" s="94"/>
      <c r="J3546" s="94">
        <v>0</v>
      </c>
    </row>
    <row r="3547" spans="1:10" x14ac:dyDescent="0.25">
      <c r="A3547" s="90"/>
      <c r="B3547" s="95"/>
      <c r="C3547" s="96" t="s">
        <v>157</v>
      </c>
      <c r="D3547" s="95"/>
      <c r="E3547" s="94"/>
      <c r="F3547" s="97"/>
      <c r="G3547" s="94">
        <f>SUM(G3544:G3546)</f>
        <v>99.872433000000001</v>
      </c>
      <c r="H3547" s="94">
        <f>SUM(H3544:H3546)</f>
        <v>0</v>
      </c>
      <c r="I3547" s="94">
        <f>SUM(I3544:I3546)</f>
        <v>0</v>
      </c>
      <c r="J3547" s="94">
        <f>G3547+H3547+I3547</f>
        <v>99.872433000000001</v>
      </c>
    </row>
    <row r="3548" spans="1:10" x14ac:dyDescent="0.25">
      <c r="A3548" s="90"/>
      <c r="B3548" s="95"/>
      <c r="C3548" s="96" t="s">
        <v>158</v>
      </c>
      <c r="D3548" s="95"/>
      <c r="E3548" s="94"/>
      <c r="F3548" s="97"/>
      <c r="G3548" s="94">
        <f>G3547*0.305</f>
        <v>30.461092064999999</v>
      </c>
      <c r="H3548" s="94">
        <f>H3547*0.305</f>
        <v>0</v>
      </c>
      <c r="I3548" s="94">
        <f>I3547*0.305</f>
        <v>0</v>
      </c>
      <c r="J3548" s="94">
        <f>G3548+H3548+I3548</f>
        <v>30.461092064999999</v>
      </c>
    </row>
    <row r="3549" spans="1:10" x14ac:dyDescent="0.25">
      <c r="A3549" s="90"/>
      <c r="B3549" s="95"/>
      <c r="C3549" s="96" t="s">
        <v>159</v>
      </c>
      <c r="D3549" s="95"/>
      <c r="E3549" s="94"/>
      <c r="F3549" s="97"/>
      <c r="G3549" s="94">
        <f>SUM(G3547:G3548)</f>
        <v>130.333525065</v>
      </c>
      <c r="H3549" s="94">
        <f>SUM(H3547:H3548)</f>
        <v>0</v>
      </c>
      <c r="I3549" s="94">
        <f>SUM(I3547:I3548)</f>
        <v>0</v>
      </c>
      <c r="J3549" s="94">
        <f>G3549+H3549+I3549</f>
        <v>130.333525065</v>
      </c>
    </row>
    <row r="3550" spans="1:10" x14ac:dyDescent="0.25">
      <c r="A3550" s="107"/>
      <c r="B3550" s="95"/>
      <c r="C3550" s="96"/>
      <c r="D3550" s="95"/>
      <c r="E3550" s="94"/>
      <c r="F3550" s="97"/>
      <c r="G3550" s="94"/>
      <c r="H3550" s="94"/>
      <c r="I3550" s="94"/>
      <c r="J3550" s="94"/>
    </row>
    <row r="3551" spans="1:10" x14ac:dyDescent="0.25">
      <c r="A3551" s="84"/>
      <c r="B3551" s="85"/>
      <c r="C3551" s="86" t="s">
        <v>1549</v>
      </c>
      <c r="D3551" s="87" t="s">
        <v>1552</v>
      </c>
      <c r="E3551" s="88"/>
      <c r="F3551" s="89"/>
      <c r="G3551" s="88"/>
      <c r="H3551" s="88"/>
      <c r="I3551" s="88"/>
      <c r="J3551" s="88"/>
    </row>
    <row r="3552" spans="1:10" x14ac:dyDescent="0.25">
      <c r="A3552" s="90"/>
      <c r="B3552" s="108" t="s">
        <v>160</v>
      </c>
      <c r="C3552" s="109" t="s">
        <v>161</v>
      </c>
      <c r="D3552" s="108" t="s">
        <v>154</v>
      </c>
      <c r="E3552" s="122">
        <v>9.18</v>
      </c>
      <c r="F3552" s="111">
        <v>0.4</v>
      </c>
      <c r="G3552" s="110">
        <f>E3552*F3552</f>
        <v>3.6720000000000002</v>
      </c>
      <c r="H3552" s="110"/>
      <c r="I3552" s="110"/>
      <c r="J3552" s="110">
        <f t="shared" ref="J3552" si="303">G3552+H3552+I3552</f>
        <v>3.6720000000000002</v>
      </c>
    </row>
    <row r="3553" spans="1:10" x14ac:dyDescent="0.25">
      <c r="A3553" s="90"/>
      <c r="B3553" s="95"/>
      <c r="C3553" s="96" t="s">
        <v>155</v>
      </c>
      <c r="D3553" s="95"/>
      <c r="E3553" s="94">
        <v>0</v>
      </c>
      <c r="F3553" s="97">
        <v>1.6535</v>
      </c>
      <c r="G3553" s="94">
        <f>SUM(G3552:G3552)*F3553</f>
        <v>6.0716520000000003</v>
      </c>
      <c r="H3553" s="94"/>
      <c r="I3553" s="94"/>
      <c r="J3553" s="94">
        <v>0</v>
      </c>
    </row>
    <row r="3554" spans="1:10" x14ac:dyDescent="0.25">
      <c r="A3554" s="90"/>
      <c r="B3554" s="95"/>
      <c r="C3554" s="96" t="s">
        <v>156</v>
      </c>
      <c r="D3554" s="95"/>
      <c r="E3554" s="94">
        <v>0</v>
      </c>
      <c r="F3554" s="97">
        <v>0.68989999999999996</v>
      </c>
      <c r="G3554" s="94">
        <v>0</v>
      </c>
      <c r="H3554" s="94"/>
      <c r="I3554" s="94"/>
      <c r="J3554" s="94">
        <v>0</v>
      </c>
    </row>
    <row r="3555" spans="1:10" x14ac:dyDescent="0.25">
      <c r="A3555" s="90"/>
      <c r="B3555" s="95"/>
      <c r="C3555" s="96" t="s">
        <v>157</v>
      </c>
      <c r="D3555" s="95"/>
      <c r="E3555" s="94"/>
      <c r="F3555" s="97"/>
      <c r="G3555" s="94">
        <f>SUM(G3552:G3554)</f>
        <v>9.7436520000000009</v>
      </c>
      <c r="H3555" s="94">
        <f>SUM(H3552:H3554)</f>
        <v>0</v>
      </c>
      <c r="I3555" s="94">
        <f>SUM(I3552:I3554)</f>
        <v>0</v>
      </c>
      <c r="J3555" s="94">
        <f>G3555+H3555+I3555</f>
        <v>9.7436520000000009</v>
      </c>
    </row>
    <row r="3556" spans="1:10" x14ac:dyDescent="0.25">
      <c r="A3556" s="90"/>
      <c r="B3556" s="95"/>
      <c r="C3556" s="96" t="s">
        <v>158</v>
      </c>
      <c r="D3556" s="95"/>
      <c r="E3556" s="94"/>
      <c r="F3556" s="97"/>
      <c r="G3556" s="94">
        <f>G3555*0.305</f>
        <v>2.9718138600000001</v>
      </c>
      <c r="H3556" s="94">
        <f>H3555*0.305</f>
        <v>0</v>
      </c>
      <c r="I3556" s="94">
        <f>I3555*0.305</f>
        <v>0</v>
      </c>
      <c r="J3556" s="94">
        <f>G3556+H3556+I3556</f>
        <v>2.9718138600000001</v>
      </c>
    </row>
    <row r="3557" spans="1:10" x14ac:dyDescent="0.25">
      <c r="A3557" s="90"/>
      <c r="B3557" s="95"/>
      <c r="C3557" s="96" t="s">
        <v>159</v>
      </c>
      <c r="D3557" s="95"/>
      <c r="E3557" s="94"/>
      <c r="F3557" s="97"/>
      <c r="G3557" s="94">
        <f>SUM(G3555:G3556)</f>
        <v>12.715465860000002</v>
      </c>
      <c r="H3557" s="94">
        <f>SUM(H3555:H3556)</f>
        <v>0</v>
      </c>
      <c r="I3557" s="94">
        <f>SUM(I3555:I3556)</f>
        <v>0</v>
      </c>
      <c r="J3557" s="94">
        <f>G3557+H3557+I3557</f>
        <v>12.715465860000002</v>
      </c>
    </row>
    <row r="3558" spans="1:10" x14ac:dyDescent="0.25">
      <c r="A3558" s="107"/>
      <c r="B3558" s="95"/>
      <c r="C3558" s="96"/>
      <c r="D3558" s="95"/>
      <c r="E3558" s="94"/>
      <c r="F3558" s="97"/>
      <c r="G3558" s="94"/>
      <c r="H3558" s="94"/>
      <c r="I3558" s="94"/>
      <c r="J3558" s="94"/>
    </row>
  </sheetData>
  <autoFilter ref="C1:C2764"/>
  <mergeCells count="1">
    <mergeCell ref="A6:J6"/>
  </mergeCells>
  <conditionalFormatting sqref="B40:F40 B176:F176 B476:F476 B890:F891 B946:F946 B1046:F1047 B1233:F1233 B1290:F1292 B1496:F1498 B1811:E1811 B2533:F2533 B2523:F2523 B2664:F2664 C2753 E2753:F2753 B2853:F2854 B2957:F2957 B3026:F3026 B3081:F3081 B3329:F3329 B3360:F3360 B3451:F3451 B3453:F3455">
    <cfRule type="expression" dxfId="3245" priority="4449" stopIfTrue="1">
      <formula>AND($A40&lt;&gt;"COMPOSICAO",$A40&lt;&gt;"INSUMO",$A40&lt;&gt;"")</formula>
    </cfRule>
    <cfRule type="expression" dxfId="3244" priority="4450" stopIfTrue="1">
      <formula>AND(OR($A40="COMPOSICAO",$A40="INSUMO",$A40&lt;&gt;""),$A40&lt;&gt;"")</formula>
    </cfRule>
  </conditionalFormatting>
  <conditionalFormatting sqref="B10:E10">
    <cfRule type="expression" dxfId="3243" priority="3591" stopIfTrue="1">
      <formula>AND($A10&lt;&gt;"COMPOSICAO",$A10&lt;&gt;"INSUMO",$A10&lt;&gt;"")</formula>
    </cfRule>
    <cfRule type="expression" dxfId="3242" priority="3592" stopIfTrue="1">
      <formula>AND(OR($A10="COMPOSICAO",$A10="INSUMO",$A10&lt;&gt;""),$A10&lt;&gt;"")</formula>
    </cfRule>
  </conditionalFormatting>
  <conditionalFormatting sqref="F11">
    <cfRule type="expression" dxfId="3241" priority="3593" stopIfTrue="1">
      <formula>AND($A11&lt;&gt;"COMPOSICAO",$A11&lt;&gt;"INSUMO",$A11&lt;&gt;"")</formula>
    </cfRule>
    <cfRule type="expression" dxfId="3240" priority="3594" stopIfTrue="1">
      <formula>AND(OR($A11="COMPOSICAO",$A11="INSUMO",$A11&lt;&gt;""),$A11&lt;&gt;"")</formula>
    </cfRule>
  </conditionalFormatting>
  <conditionalFormatting sqref="B9:F9">
    <cfRule type="expression" dxfId="3239" priority="3597" stopIfTrue="1">
      <formula>AND($A9&lt;&gt;"COMPOSICAO",$A9&lt;&gt;"INSUMO",$A9&lt;&gt;"")</formula>
    </cfRule>
    <cfRule type="expression" dxfId="3238" priority="3598" stopIfTrue="1">
      <formula>AND(OR($A9="COMPOSICAO",$A9="INSUMO",$A9&lt;&gt;""),$A9&lt;&gt;"")</formula>
    </cfRule>
  </conditionalFormatting>
  <conditionalFormatting sqref="F10">
    <cfRule type="expression" dxfId="3237" priority="3595" stopIfTrue="1">
      <formula>AND($A10&lt;&gt;"COMPOSICAO",$A10&lt;&gt;"INSUMO",$A10&lt;&gt;"")</formula>
    </cfRule>
    <cfRule type="expression" dxfId="3236" priority="3596" stopIfTrue="1">
      <formula>AND(OR($A10="COMPOSICAO",$A10="INSUMO",$A10&lt;&gt;""),$A10&lt;&gt;"")</formula>
    </cfRule>
  </conditionalFormatting>
  <conditionalFormatting sqref="B20:E20">
    <cfRule type="expression" dxfId="3235" priority="3583" stopIfTrue="1">
      <formula>AND($A20&lt;&gt;"COMPOSICAO",$A20&lt;&gt;"INSUMO",$A20&lt;&gt;"")</formula>
    </cfRule>
    <cfRule type="expression" dxfId="3234" priority="3584" stopIfTrue="1">
      <formula>AND(OR($A20="COMPOSICAO",$A20="INSUMO",$A20&lt;&gt;""),$A20&lt;&gt;"")</formula>
    </cfRule>
  </conditionalFormatting>
  <conditionalFormatting sqref="F21">
    <cfRule type="expression" dxfId="3233" priority="3585" stopIfTrue="1">
      <formula>AND($A21&lt;&gt;"COMPOSICAO",$A21&lt;&gt;"INSUMO",$A21&lt;&gt;"")</formula>
    </cfRule>
    <cfRule type="expression" dxfId="3232" priority="3586" stopIfTrue="1">
      <formula>AND(OR($A21="COMPOSICAO",$A21="INSUMO",$A21&lt;&gt;""),$A21&lt;&gt;"")</formula>
    </cfRule>
  </conditionalFormatting>
  <conditionalFormatting sqref="B19:F19">
    <cfRule type="expression" dxfId="3231" priority="3589" stopIfTrue="1">
      <formula>AND($A19&lt;&gt;"COMPOSICAO",$A19&lt;&gt;"INSUMO",$A19&lt;&gt;"")</formula>
    </cfRule>
    <cfRule type="expression" dxfId="3230" priority="3590" stopIfTrue="1">
      <formula>AND(OR($A19="COMPOSICAO",$A19="INSUMO",$A19&lt;&gt;""),$A19&lt;&gt;"")</formula>
    </cfRule>
  </conditionalFormatting>
  <conditionalFormatting sqref="F20">
    <cfRule type="expression" dxfId="3229" priority="3587" stopIfTrue="1">
      <formula>AND($A20&lt;&gt;"COMPOSICAO",$A20&lt;&gt;"INSUMO",$A20&lt;&gt;"")</formula>
    </cfRule>
    <cfRule type="expression" dxfId="3228" priority="3588" stopIfTrue="1">
      <formula>AND(OR($A20="COMPOSICAO",$A20="INSUMO",$A20&lt;&gt;""),$A20&lt;&gt;"")</formula>
    </cfRule>
  </conditionalFormatting>
  <conditionalFormatting sqref="B31:E31">
    <cfRule type="expression" dxfId="3227" priority="3575" stopIfTrue="1">
      <formula>AND($A31&lt;&gt;"COMPOSICAO",$A31&lt;&gt;"INSUMO",$A31&lt;&gt;"")</formula>
    </cfRule>
    <cfRule type="expression" dxfId="3226" priority="3576" stopIfTrue="1">
      <formula>AND(OR($A31="COMPOSICAO",$A31="INSUMO",$A31&lt;&gt;""),$A31&lt;&gt;"")</formula>
    </cfRule>
  </conditionalFormatting>
  <conditionalFormatting sqref="F32">
    <cfRule type="expression" dxfId="3225" priority="3577" stopIfTrue="1">
      <formula>AND($A32&lt;&gt;"COMPOSICAO",$A32&lt;&gt;"INSUMO",$A32&lt;&gt;"")</formula>
    </cfRule>
    <cfRule type="expression" dxfId="3224" priority="3578" stopIfTrue="1">
      <formula>AND(OR($A32="COMPOSICAO",$A32="INSUMO",$A32&lt;&gt;""),$A32&lt;&gt;"")</formula>
    </cfRule>
  </conditionalFormatting>
  <conditionalFormatting sqref="B29:F30">
    <cfRule type="expression" dxfId="3223" priority="3581" stopIfTrue="1">
      <formula>AND($A29&lt;&gt;"COMPOSICAO",$A29&lt;&gt;"INSUMO",$A29&lt;&gt;"")</formula>
    </cfRule>
    <cfRule type="expression" dxfId="3222" priority="3582" stopIfTrue="1">
      <formula>AND(OR($A29="COMPOSICAO",$A29="INSUMO",$A29&lt;&gt;""),$A29&lt;&gt;"")</formula>
    </cfRule>
  </conditionalFormatting>
  <conditionalFormatting sqref="F31">
    <cfRule type="expression" dxfId="3221" priority="3579" stopIfTrue="1">
      <formula>AND($A31&lt;&gt;"COMPOSICAO",$A31&lt;&gt;"INSUMO",$A31&lt;&gt;"")</formula>
    </cfRule>
    <cfRule type="expression" dxfId="3220" priority="3580" stopIfTrue="1">
      <formula>AND(OR($A31="COMPOSICAO",$A31="INSUMO",$A31&lt;&gt;""),$A31&lt;&gt;"")</formula>
    </cfRule>
  </conditionalFormatting>
  <conditionalFormatting sqref="B41:E41">
    <cfRule type="expression" dxfId="3219" priority="3567" stopIfTrue="1">
      <formula>AND($A41&lt;&gt;"COMPOSICAO",$A41&lt;&gt;"INSUMO",$A41&lt;&gt;"")</formula>
    </cfRule>
    <cfRule type="expression" dxfId="3218" priority="3568" stopIfTrue="1">
      <formula>AND(OR($A41="COMPOSICAO",$A41="INSUMO",$A41&lt;&gt;""),$A41&lt;&gt;"")</formula>
    </cfRule>
  </conditionalFormatting>
  <conditionalFormatting sqref="F42">
    <cfRule type="expression" dxfId="3217" priority="3569" stopIfTrue="1">
      <formula>AND($A42&lt;&gt;"COMPOSICAO",$A42&lt;&gt;"INSUMO",$A42&lt;&gt;"")</formula>
    </cfRule>
    <cfRule type="expression" dxfId="3216" priority="3570" stopIfTrue="1">
      <formula>AND(OR($A42="COMPOSICAO",$A42="INSUMO",$A42&lt;&gt;""),$A42&lt;&gt;"")</formula>
    </cfRule>
  </conditionalFormatting>
  <conditionalFormatting sqref="F41">
    <cfRule type="expression" dxfId="3215" priority="3571" stopIfTrue="1">
      <formula>AND($A41&lt;&gt;"COMPOSICAO",$A41&lt;&gt;"INSUMO",$A41&lt;&gt;"")</formula>
    </cfRule>
    <cfRule type="expression" dxfId="3214" priority="3572" stopIfTrue="1">
      <formula>AND(OR($A41="COMPOSICAO",$A41="INSUMO",$A41&lt;&gt;""),$A41&lt;&gt;"")</formula>
    </cfRule>
  </conditionalFormatting>
  <conditionalFormatting sqref="B50:F50">
    <cfRule type="expression" dxfId="3213" priority="3565" stopIfTrue="1">
      <formula>AND($A50&lt;&gt;"COMPOSICAO",$A50&lt;&gt;"INSUMO",$A50&lt;&gt;"")</formula>
    </cfRule>
    <cfRule type="expression" dxfId="3212" priority="3566" stopIfTrue="1">
      <formula>AND(OR($A50="COMPOSICAO",$A50="INSUMO",$A50&lt;&gt;""),$A50&lt;&gt;"")</formula>
    </cfRule>
  </conditionalFormatting>
  <conditionalFormatting sqref="B51:E51">
    <cfRule type="expression" dxfId="3211" priority="3559" stopIfTrue="1">
      <formula>AND($A51&lt;&gt;"COMPOSICAO",$A51&lt;&gt;"INSUMO",$A51&lt;&gt;"")</formula>
    </cfRule>
    <cfRule type="expression" dxfId="3210" priority="3560" stopIfTrue="1">
      <formula>AND(OR($A51="COMPOSICAO",$A51="INSUMO",$A51&lt;&gt;""),$A51&lt;&gt;"")</formula>
    </cfRule>
  </conditionalFormatting>
  <conditionalFormatting sqref="F52">
    <cfRule type="expression" dxfId="3209" priority="3561" stopIfTrue="1">
      <formula>AND($A52&lt;&gt;"COMPOSICAO",$A52&lt;&gt;"INSUMO",$A52&lt;&gt;"")</formula>
    </cfRule>
    <cfRule type="expression" dxfId="3208" priority="3562" stopIfTrue="1">
      <formula>AND(OR($A52="COMPOSICAO",$A52="INSUMO",$A52&lt;&gt;""),$A52&lt;&gt;"")</formula>
    </cfRule>
  </conditionalFormatting>
  <conditionalFormatting sqref="F51">
    <cfRule type="expression" dxfId="3207" priority="3563" stopIfTrue="1">
      <formula>AND($A51&lt;&gt;"COMPOSICAO",$A51&lt;&gt;"INSUMO",$A51&lt;&gt;"")</formula>
    </cfRule>
    <cfRule type="expression" dxfId="3206" priority="3564" stopIfTrue="1">
      <formula>AND(OR($A51="COMPOSICAO",$A51="INSUMO",$A51&lt;&gt;""),$A51&lt;&gt;"")</formula>
    </cfRule>
  </conditionalFormatting>
  <conditionalFormatting sqref="B74:F74">
    <cfRule type="expression" dxfId="3205" priority="3557" stopIfTrue="1">
      <formula>AND($A74&lt;&gt;"COMPOSICAO",$A74&lt;&gt;"INSUMO",$A74&lt;&gt;"")</formula>
    </cfRule>
    <cfRule type="expression" dxfId="3204" priority="3558" stopIfTrue="1">
      <formula>AND(OR($A74="COMPOSICAO",$A74="INSUMO",$A74&lt;&gt;""),$A74&lt;&gt;"")</formula>
    </cfRule>
  </conditionalFormatting>
  <conditionalFormatting sqref="B75:E75">
    <cfRule type="expression" dxfId="3203" priority="3551" stopIfTrue="1">
      <formula>AND($A75&lt;&gt;"COMPOSICAO",$A75&lt;&gt;"INSUMO",$A75&lt;&gt;"")</formula>
    </cfRule>
    <cfRule type="expression" dxfId="3202" priority="3552" stopIfTrue="1">
      <formula>AND(OR($A75="COMPOSICAO",$A75="INSUMO",$A75&lt;&gt;""),$A75&lt;&gt;"")</formula>
    </cfRule>
  </conditionalFormatting>
  <conditionalFormatting sqref="F76">
    <cfRule type="expression" dxfId="3201" priority="3553" stopIfTrue="1">
      <formula>AND($A76&lt;&gt;"COMPOSICAO",$A76&lt;&gt;"INSUMO",$A76&lt;&gt;"")</formula>
    </cfRule>
    <cfRule type="expression" dxfId="3200" priority="3554" stopIfTrue="1">
      <formula>AND(OR($A76="COMPOSICAO",$A76="INSUMO",$A76&lt;&gt;""),$A76&lt;&gt;"")</formula>
    </cfRule>
  </conditionalFormatting>
  <conditionalFormatting sqref="F75">
    <cfRule type="expression" dxfId="3199" priority="3555" stopIfTrue="1">
      <formula>AND($A75&lt;&gt;"COMPOSICAO",$A75&lt;&gt;"INSUMO",$A75&lt;&gt;"")</formula>
    </cfRule>
    <cfRule type="expression" dxfId="3198" priority="3556" stopIfTrue="1">
      <formula>AND(OR($A75="COMPOSICAO",$A75="INSUMO",$A75&lt;&gt;""),$A75&lt;&gt;"")</formula>
    </cfRule>
  </conditionalFormatting>
  <conditionalFormatting sqref="B84:F84">
    <cfRule type="expression" dxfId="3197" priority="3549" stopIfTrue="1">
      <formula>AND($A84&lt;&gt;"COMPOSICAO",$A84&lt;&gt;"INSUMO",$A84&lt;&gt;"")</formula>
    </cfRule>
    <cfRule type="expression" dxfId="3196" priority="3550" stopIfTrue="1">
      <formula>AND(OR($A84="COMPOSICAO",$A84="INSUMO",$A84&lt;&gt;""),$A84&lt;&gt;"")</formula>
    </cfRule>
  </conditionalFormatting>
  <conditionalFormatting sqref="B85:E85">
    <cfRule type="expression" dxfId="3195" priority="3543" stopIfTrue="1">
      <formula>AND($A85&lt;&gt;"COMPOSICAO",$A85&lt;&gt;"INSUMO",$A85&lt;&gt;"")</formula>
    </cfRule>
    <cfRule type="expression" dxfId="3194" priority="3544" stopIfTrue="1">
      <formula>AND(OR($A85="COMPOSICAO",$A85="INSUMO",$A85&lt;&gt;""),$A85&lt;&gt;"")</formula>
    </cfRule>
  </conditionalFormatting>
  <conditionalFormatting sqref="F86">
    <cfRule type="expression" dxfId="3193" priority="3545" stopIfTrue="1">
      <formula>AND($A86&lt;&gt;"COMPOSICAO",$A86&lt;&gt;"INSUMO",$A86&lt;&gt;"")</formula>
    </cfRule>
    <cfRule type="expression" dxfId="3192" priority="3546" stopIfTrue="1">
      <formula>AND(OR($A86="COMPOSICAO",$A86="INSUMO",$A86&lt;&gt;""),$A86&lt;&gt;"")</formula>
    </cfRule>
  </conditionalFormatting>
  <conditionalFormatting sqref="F85">
    <cfRule type="expression" dxfId="3191" priority="3547" stopIfTrue="1">
      <formula>AND($A85&lt;&gt;"COMPOSICAO",$A85&lt;&gt;"INSUMO",$A85&lt;&gt;"")</formula>
    </cfRule>
    <cfRule type="expression" dxfId="3190" priority="3548" stopIfTrue="1">
      <formula>AND(OR($A85="COMPOSICAO",$A85="INSUMO",$A85&lt;&gt;""),$A85&lt;&gt;"")</formula>
    </cfRule>
  </conditionalFormatting>
  <conditionalFormatting sqref="B94:F94">
    <cfRule type="expression" dxfId="3189" priority="3541" stopIfTrue="1">
      <formula>AND($A94&lt;&gt;"COMPOSICAO",$A94&lt;&gt;"INSUMO",$A94&lt;&gt;"")</formula>
    </cfRule>
    <cfRule type="expression" dxfId="3188" priority="3542" stopIfTrue="1">
      <formula>AND(OR($A94="COMPOSICAO",$A94="INSUMO",$A94&lt;&gt;""),$A94&lt;&gt;"")</formula>
    </cfRule>
  </conditionalFormatting>
  <conditionalFormatting sqref="B95:E95">
    <cfRule type="expression" dxfId="3187" priority="3535" stopIfTrue="1">
      <formula>AND($A95&lt;&gt;"COMPOSICAO",$A95&lt;&gt;"INSUMO",$A95&lt;&gt;"")</formula>
    </cfRule>
    <cfRule type="expression" dxfId="3186" priority="3536" stopIfTrue="1">
      <formula>AND(OR($A95="COMPOSICAO",$A95="INSUMO",$A95&lt;&gt;""),$A95&lt;&gt;"")</formula>
    </cfRule>
  </conditionalFormatting>
  <conditionalFormatting sqref="F96">
    <cfRule type="expression" dxfId="3185" priority="3537" stopIfTrue="1">
      <formula>AND($A96&lt;&gt;"COMPOSICAO",$A96&lt;&gt;"INSUMO",$A96&lt;&gt;"")</formula>
    </cfRule>
    <cfRule type="expression" dxfId="3184" priority="3538" stopIfTrue="1">
      <formula>AND(OR($A96="COMPOSICAO",$A96="INSUMO",$A96&lt;&gt;""),$A96&lt;&gt;"")</formula>
    </cfRule>
  </conditionalFormatting>
  <conditionalFormatting sqref="F95">
    <cfRule type="expression" dxfId="3183" priority="3539" stopIfTrue="1">
      <formula>AND($A95&lt;&gt;"COMPOSICAO",$A95&lt;&gt;"INSUMO",$A95&lt;&gt;"")</formula>
    </cfRule>
    <cfRule type="expression" dxfId="3182" priority="3540" stopIfTrue="1">
      <formula>AND(OR($A95="COMPOSICAO",$A95="INSUMO",$A95&lt;&gt;""),$A95&lt;&gt;"")</formula>
    </cfRule>
  </conditionalFormatting>
  <conditionalFormatting sqref="B104:F104">
    <cfRule type="expression" dxfId="3181" priority="3533" stopIfTrue="1">
      <formula>AND($A104&lt;&gt;"COMPOSICAO",$A104&lt;&gt;"INSUMO",$A104&lt;&gt;"")</formula>
    </cfRule>
    <cfRule type="expression" dxfId="3180" priority="3534" stopIfTrue="1">
      <formula>AND(OR($A104="COMPOSICAO",$A104="INSUMO",$A104&lt;&gt;""),$A104&lt;&gt;"")</formula>
    </cfRule>
  </conditionalFormatting>
  <conditionalFormatting sqref="B105:E105">
    <cfRule type="expression" dxfId="3179" priority="3527" stopIfTrue="1">
      <formula>AND($A105&lt;&gt;"COMPOSICAO",$A105&lt;&gt;"INSUMO",$A105&lt;&gt;"")</formula>
    </cfRule>
    <cfRule type="expression" dxfId="3178" priority="3528" stopIfTrue="1">
      <formula>AND(OR($A105="COMPOSICAO",$A105="INSUMO",$A105&lt;&gt;""),$A105&lt;&gt;"")</formula>
    </cfRule>
  </conditionalFormatting>
  <conditionalFormatting sqref="F106">
    <cfRule type="expression" dxfId="3177" priority="3529" stopIfTrue="1">
      <formula>AND($A106&lt;&gt;"COMPOSICAO",$A106&lt;&gt;"INSUMO",$A106&lt;&gt;"")</formula>
    </cfRule>
    <cfRule type="expression" dxfId="3176" priority="3530" stopIfTrue="1">
      <formula>AND(OR($A106="COMPOSICAO",$A106="INSUMO",$A106&lt;&gt;""),$A106&lt;&gt;"")</formula>
    </cfRule>
  </conditionalFormatting>
  <conditionalFormatting sqref="F105">
    <cfRule type="expression" dxfId="3175" priority="3531" stopIfTrue="1">
      <formula>AND($A105&lt;&gt;"COMPOSICAO",$A105&lt;&gt;"INSUMO",$A105&lt;&gt;"")</formula>
    </cfRule>
    <cfRule type="expression" dxfId="3174" priority="3532" stopIfTrue="1">
      <formula>AND(OR($A105="COMPOSICAO",$A105="INSUMO",$A105&lt;&gt;""),$A105&lt;&gt;"")</formula>
    </cfRule>
  </conditionalFormatting>
  <conditionalFormatting sqref="B177:E177">
    <cfRule type="expression" dxfId="3173" priority="3463" stopIfTrue="1">
      <formula>AND($A177&lt;&gt;"COMPOSICAO",$A177&lt;&gt;"INSUMO",$A177&lt;&gt;"")</formula>
    </cfRule>
    <cfRule type="expression" dxfId="3172" priority="3464" stopIfTrue="1">
      <formula>AND(OR($A177="COMPOSICAO",$A177="INSUMO",$A177&lt;&gt;""),$A177&lt;&gt;"")</formula>
    </cfRule>
  </conditionalFormatting>
  <conditionalFormatting sqref="F178">
    <cfRule type="expression" dxfId="3171" priority="3465" stopIfTrue="1">
      <formula>AND($A178&lt;&gt;"COMPOSICAO",$A178&lt;&gt;"INSUMO",$A178&lt;&gt;"")</formula>
    </cfRule>
    <cfRule type="expression" dxfId="3170" priority="3466" stopIfTrue="1">
      <formula>AND(OR($A178="COMPOSICAO",$A178="INSUMO",$A178&lt;&gt;""),$A178&lt;&gt;"")</formula>
    </cfRule>
  </conditionalFormatting>
  <conditionalFormatting sqref="B60:F63">
    <cfRule type="expression" dxfId="3169" priority="3525" stopIfTrue="1">
      <formula>AND($A60&lt;&gt;"COMPOSICAO",$A60&lt;&gt;"INSUMO",$A60&lt;&gt;"")</formula>
    </cfRule>
    <cfRule type="expression" dxfId="3168" priority="3526" stopIfTrue="1">
      <formula>AND(OR($A60="COMPOSICAO",$A60="INSUMO",$A60&lt;&gt;""),$A60&lt;&gt;"")</formula>
    </cfRule>
  </conditionalFormatting>
  <conditionalFormatting sqref="F177">
    <cfRule type="expression" dxfId="3167" priority="3467" stopIfTrue="1">
      <formula>AND($A177&lt;&gt;"COMPOSICAO",$A177&lt;&gt;"INSUMO",$A177&lt;&gt;"")</formula>
    </cfRule>
    <cfRule type="expression" dxfId="3166" priority="3468" stopIfTrue="1">
      <formula>AND(OR($A177="COMPOSICAO",$A177="INSUMO",$A177&lt;&gt;""),$A177&lt;&gt;"")</formula>
    </cfRule>
  </conditionalFormatting>
  <conditionalFormatting sqref="B114:F114">
    <cfRule type="expression" dxfId="3165" priority="3517" stopIfTrue="1">
      <formula>AND($A114&lt;&gt;"COMPOSICAO",$A114&lt;&gt;"INSUMO",$A114&lt;&gt;"")</formula>
    </cfRule>
    <cfRule type="expression" dxfId="3164" priority="3518" stopIfTrue="1">
      <formula>AND(OR($A114="COMPOSICAO",$A114="INSUMO",$A114&lt;&gt;""),$A114&lt;&gt;"")</formula>
    </cfRule>
  </conditionalFormatting>
  <conditionalFormatting sqref="B115:E115">
    <cfRule type="expression" dxfId="3163" priority="3511" stopIfTrue="1">
      <formula>AND($A115&lt;&gt;"COMPOSICAO",$A115&lt;&gt;"INSUMO",$A115&lt;&gt;"")</formula>
    </cfRule>
    <cfRule type="expression" dxfId="3162" priority="3512" stopIfTrue="1">
      <formula>AND(OR($A115="COMPOSICAO",$A115="INSUMO",$A115&lt;&gt;""),$A115&lt;&gt;"")</formula>
    </cfRule>
  </conditionalFormatting>
  <conditionalFormatting sqref="F116">
    <cfRule type="expression" dxfId="3161" priority="3513" stopIfTrue="1">
      <formula>AND($A116&lt;&gt;"COMPOSICAO",$A116&lt;&gt;"INSUMO",$A116&lt;&gt;"")</formula>
    </cfRule>
    <cfRule type="expression" dxfId="3160" priority="3514" stopIfTrue="1">
      <formula>AND(OR($A116="COMPOSICAO",$A116="INSUMO",$A116&lt;&gt;""),$A116&lt;&gt;"")</formula>
    </cfRule>
  </conditionalFormatting>
  <conditionalFormatting sqref="F115">
    <cfRule type="expression" dxfId="3159" priority="3515" stopIfTrue="1">
      <formula>AND($A115&lt;&gt;"COMPOSICAO",$A115&lt;&gt;"INSUMO",$A115&lt;&gt;"")</formula>
    </cfRule>
    <cfRule type="expression" dxfId="3158" priority="3516" stopIfTrue="1">
      <formula>AND(OR($A115="COMPOSICAO",$A115="INSUMO",$A115&lt;&gt;""),$A115&lt;&gt;"")</formula>
    </cfRule>
  </conditionalFormatting>
  <conditionalFormatting sqref="B124:F124">
    <cfRule type="expression" dxfId="3157" priority="3509" stopIfTrue="1">
      <formula>AND($A124&lt;&gt;"COMPOSICAO",$A124&lt;&gt;"INSUMO",$A124&lt;&gt;"")</formula>
    </cfRule>
    <cfRule type="expression" dxfId="3156" priority="3510" stopIfTrue="1">
      <formula>AND(OR($A124="COMPOSICAO",$A124="INSUMO",$A124&lt;&gt;""),$A124&lt;&gt;"")</formula>
    </cfRule>
  </conditionalFormatting>
  <conditionalFormatting sqref="B125:E125">
    <cfRule type="expression" dxfId="3155" priority="3503" stopIfTrue="1">
      <formula>AND($A125&lt;&gt;"COMPOSICAO",$A125&lt;&gt;"INSUMO",$A125&lt;&gt;"")</formula>
    </cfRule>
    <cfRule type="expression" dxfId="3154" priority="3504" stopIfTrue="1">
      <formula>AND(OR($A125="COMPOSICAO",$A125="INSUMO",$A125&lt;&gt;""),$A125&lt;&gt;"")</formula>
    </cfRule>
  </conditionalFormatting>
  <conditionalFormatting sqref="F126">
    <cfRule type="expression" dxfId="3153" priority="3505" stopIfTrue="1">
      <formula>AND($A126&lt;&gt;"COMPOSICAO",$A126&lt;&gt;"INSUMO",$A126&lt;&gt;"")</formula>
    </cfRule>
    <cfRule type="expression" dxfId="3152" priority="3506" stopIfTrue="1">
      <formula>AND(OR($A126="COMPOSICAO",$A126="INSUMO",$A126&lt;&gt;""),$A126&lt;&gt;"")</formula>
    </cfRule>
  </conditionalFormatting>
  <conditionalFormatting sqref="F125">
    <cfRule type="expression" dxfId="3151" priority="3507" stopIfTrue="1">
      <formula>AND($A125&lt;&gt;"COMPOSICAO",$A125&lt;&gt;"INSUMO",$A125&lt;&gt;"")</formula>
    </cfRule>
    <cfRule type="expression" dxfId="3150" priority="3508" stopIfTrue="1">
      <formula>AND(OR($A125="COMPOSICAO",$A125="INSUMO",$A125&lt;&gt;""),$A125&lt;&gt;"")</formula>
    </cfRule>
  </conditionalFormatting>
  <conditionalFormatting sqref="B134:F134">
    <cfRule type="expression" dxfId="3149" priority="3501" stopIfTrue="1">
      <formula>AND($A134&lt;&gt;"COMPOSICAO",$A134&lt;&gt;"INSUMO",$A134&lt;&gt;"")</formula>
    </cfRule>
    <cfRule type="expression" dxfId="3148" priority="3502" stopIfTrue="1">
      <formula>AND(OR($A134="COMPOSICAO",$A134="INSUMO",$A134&lt;&gt;""),$A134&lt;&gt;"")</formula>
    </cfRule>
  </conditionalFormatting>
  <conditionalFormatting sqref="B135:E135">
    <cfRule type="expression" dxfId="3147" priority="3495" stopIfTrue="1">
      <formula>AND($A135&lt;&gt;"COMPOSICAO",$A135&lt;&gt;"INSUMO",$A135&lt;&gt;"")</formula>
    </cfRule>
    <cfRule type="expression" dxfId="3146" priority="3496" stopIfTrue="1">
      <formula>AND(OR($A135="COMPOSICAO",$A135="INSUMO",$A135&lt;&gt;""),$A135&lt;&gt;"")</formula>
    </cfRule>
  </conditionalFormatting>
  <conditionalFormatting sqref="F136">
    <cfRule type="expression" dxfId="3145" priority="3497" stopIfTrue="1">
      <formula>AND($A136&lt;&gt;"COMPOSICAO",$A136&lt;&gt;"INSUMO",$A136&lt;&gt;"")</formula>
    </cfRule>
    <cfRule type="expression" dxfId="3144" priority="3498" stopIfTrue="1">
      <formula>AND(OR($A136="COMPOSICAO",$A136="INSUMO",$A136&lt;&gt;""),$A136&lt;&gt;"")</formula>
    </cfRule>
  </conditionalFormatting>
  <conditionalFormatting sqref="F135">
    <cfRule type="expression" dxfId="3143" priority="3499" stopIfTrue="1">
      <formula>AND($A135&lt;&gt;"COMPOSICAO",$A135&lt;&gt;"INSUMO",$A135&lt;&gt;"")</formula>
    </cfRule>
    <cfRule type="expression" dxfId="3142" priority="3500" stopIfTrue="1">
      <formula>AND(OR($A135="COMPOSICAO",$A135="INSUMO",$A135&lt;&gt;""),$A135&lt;&gt;"")</formula>
    </cfRule>
  </conditionalFormatting>
  <conditionalFormatting sqref="B144:F144">
    <cfRule type="expression" dxfId="3141" priority="3493" stopIfTrue="1">
      <formula>AND($A144&lt;&gt;"COMPOSICAO",$A144&lt;&gt;"INSUMO",$A144&lt;&gt;"")</formula>
    </cfRule>
    <cfRule type="expression" dxfId="3140" priority="3494" stopIfTrue="1">
      <formula>AND(OR($A144="COMPOSICAO",$A144="INSUMO",$A144&lt;&gt;""),$A144&lt;&gt;"")</formula>
    </cfRule>
  </conditionalFormatting>
  <conditionalFormatting sqref="B145:E145">
    <cfRule type="expression" dxfId="3139" priority="3487" stopIfTrue="1">
      <formula>AND($A145&lt;&gt;"COMPOSICAO",$A145&lt;&gt;"INSUMO",$A145&lt;&gt;"")</formula>
    </cfRule>
    <cfRule type="expression" dxfId="3138" priority="3488" stopIfTrue="1">
      <formula>AND(OR($A145="COMPOSICAO",$A145="INSUMO",$A145&lt;&gt;""),$A145&lt;&gt;"")</formula>
    </cfRule>
  </conditionalFormatting>
  <conditionalFormatting sqref="F146">
    <cfRule type="expression" dxfId="3137" priority="3489" stopIfTrue="1">
      <formula>AND($A146&lt;&gt;"COMPOSICAO",$A146&lt;&gt;"INSUMO",$A146&lt;&gt;"")</formula>
    </cfRule>
    <cfRule type="expression" dxfId="3136" priority="3490" stopIfTrue="1">
      <formula>AND(OR($A146="COMPOSICAO",$A146="INSUMO",$A146&lt;&gt;""),$A146&lt;&gt;"")</formula>
    </cfRule>
  </conditionalFormatting>
  <conditionalFormatting sqref="F145">
    <cfRule type="expression" dxfId="3135" priority="3491" stopIfTrue="1">
      <formula>AND($A145&lt;&gt;"COMPOSICAO",$A145&lt;&gt;"INSUMO",$A145&lt;&gt;"")</formula>
    </cfRule>
    <cfRule type="expression" dxfId="3134" priority="3492" stopIfTrue="1">
      <formula>AND(OR($A145="COMPOSICAO",$A145="INSUMO",$A145&lt;&gt;""),$A145&lt;&gt;"")</formula>
    </cfRule>
  </conditionalFormatting>
  <conditionalFormatting sqref="B156:E156">
    <cfRule type="expression" dxfId="3133" priority="3479" stopIfTrue="1">
      <formula>AND($A156&lt;&gt;"COMPOSICAO",$A156&lt;&gt;"INSUMO",$A156&lt;&gt;"")</formula>
    </cfRule>
    <cfRule type="expression" dxfId="3132" priority="3480" stopIfTrue="1">
      <formula>AND(OR($A156="COMPOSICAO",$A156="INSUMO",$A156&lt;&gt;""),$A156&lt;&gt;"")</formula>
    </cfRule>
  </conditionalFormatting>
  <conditionalFormatting sqref="F157">
    <cfRule type="expression" dxfId="3131" priority="3481" stopIfTrue="1">
      <formula>AND($A157&lt;&gt;"COMPOSICAO",$A157&lt;&gt;"INSUMO",$A157&lt;&gt;"")</formula>
    </cfRule>
    <cfRule type="expression" dxfId="3130" priority="3482" stopIfTrue="1">
      <formula>AND(OR($A157="COMPOSICAO",$A157="INSUMO",$A157&lt;&gt;""),$A157&lt;&gt;"")</formula>
    </cfRule>
  </conditionalFormatting>
  <conditionalFormatting sqref="B154:F155">
    <cfRule type="expression" dxfId="3129" priority="3485" stopIfTrue="1">
      <formula>AND($A154&lt;&gt;"COMPOSICAO",$A154&lt;&gt;"INSUMO",$A154&lt;&gt;"")</formula>
    </cfRule>
    <cfRule type="expression" dxfId="3128" priority="3486" stopIfTrue="1">
      <formula>AND(OR($A154="COMPOSICAO",$A154="INSUMO",$A154&lt;&gt;""),$A154&lt;&gt;"")</formula>
    </cfRule>
  </conditionalFormatting>
  <conditionalFormatting sqref="F156">
    <cfRule type="expression" dxfId="3127" priority="3483" stopIfTrue="1">
      <formula>AND($A156&lt;&gt;"COMPOSICAO",$A156&lt;&gt;"INSUMO",$A156&lt;&gt;"")</formula>
    </cfRule>
    <cfRule type="expression" dxfId="3126" priority="3484" stopIfTrue="1">
      <formula>AND(OR($A156="COMPOSICAO",$A156="INSUMO",$A156&lt;&gt;""),$A156&lt;&gt;"")</formula>
    </cfRule>
  </conditionalFormatting>
  <conditionalFormatting sqref="B167:E167">
    <cfRule type="expression" dxfId="3125" priority="3471" stopIfTrue="1">
      <formula>AND($A167&lt;&gt;"COMPOSICAO",$A167&lt;&gt;"INSUMO",$A167&lt;&gt;"")</formula>
    </cfRule>
    <cfRule type="expression" dxfId="3124" priority="3472" stopIfTrue="1">
      <formula>AND(OR($A167="COMPOSICAO",$A167="INSUMO",$A167&lt;&gt;""),$A167&lt;&gt;"")</formula>
    </cfRule>
  </conditionalFormatting>
  <conditionalFormatting sqref="F168">
    <cfRule type="expression" dxfId="3123" priority="3473" stopIfTrue="1">
      <formula>AND($A168&lt;&gt;"COMPOSICAO",$A168&lt;&gt;"INSUMO",$A168&lt;&gt;"")</formula>
    </cfRule>
    <cfRule type="expression" dxfId="3122" priority="3474" stopIfTrue="1">
      <formula>AND(OR($A168="COMPOSICAO",$A168="INSUMO",$A168&lt;&gt;""),$A168&lt;&gt;"")</formula>
    </cfRule>
  </conditionalFormatting>
  <conditionalFormatting sqref="B165:F166">
    <cfRule type="expression" dxfId="3121" priority="3477" stopIfTrue="1">
      <formula>AND($A165&lt;&gt;"COMPOSICAO",$A165&lt;&gt;"INSUMO",$A165&lt;&gt;"")</formula>
    </cfRule>
    <cfRule type="expression" dxfId="3120" priority="3478" stopIfTrue="1">
      <formula>AND(OR($A165="COMPOSICAO",$A165="INSUMO",$A165&lt;&gt;""),$A165&lt;&gt;"")</formula>
    </cfRule>
  </conditionalFormatting>
  <conditionalFormatting sqref="F167">
    <cfRule type="expression" dxfId="3119" priority="3475" stopIfTrue="1">
      <formula>AND($A167&lt;&gt;"COMPOSICAO",$A167&lt;&gt;"INSUMO",$A167&lt;&gt;"")</formula>
    </cfRule>
    <cfRule type="expression" dxfId="3118" priority="3476" stopIfTrue="1">
      <formula>AND(OR($A167="COMPOSICAO",$A167="INSUMO",$A167&lt;&gt;""),$A167&lt;&gt;"")</formula>
    </cfRule>
  </conditionalFormatting>
  <conditionalFormatting sqref="B186:F186">
    <cfRule type="expression" dxfId="3117" priority="3461" stopIfTrue="1">
      <formula>AND($A186&lt;&gt;"COMPOSICAO",$A186&lt;&gt;"INSUMO",$A186&lt;&gt;"")</formula>
    </cfRule>
    <cfRule type="expression" dxfId="3116" priority="3462" stopIfTrue="1">
      <formula>AND(OR($A186="COMPOSICAO",$A186="INSUMO",$A186&lt;&gt;""),$A186&lt;&gt;"")</formula>
    </cfRule>
  </conditionalFormatting>
  <conditionalFormatting sqref="B187:E187">
    <cfRule type="expression" dxfId="3115" priority="3455" stopIfTrue="1">
      <formula>AND($A187&lt;&gt;"COMPOSICAO",$A187&lt;&gt;"INSUMO",$A187&lt;&gt;"")</formula>
    </cfRule>
    <cfRule type="expression" dxfId="3114" priority="3456" stopIfTrue="1">
      <formula>AND(OR($A187="COMPOSICAO",$A187="INSUMO",$A187&lt;&gt;""),$A187&lt;&gt;"")</formula>
    </cfRule>
  </conditionalFormatting>
  <conditionalFormatting sqref="F188">
    <cfRule type="expression" dxfId="3113" priority="3457" stopIfTrue="1">
      <formula>AND($A188&lt;&gt;"COMPOSICAO",$A188&lt;&gt;"INSUMO",$A188&lt;&gt;"")</formula>
    </cfRule>
    <cfRule type="expression" dxfId="3112" priority="3458" stopIfTrue="1">
      <formula>AND(OR($A188="COMPOSICAO",$A188="INSUMO",$A188&lt;&gt;""),$A188&lt;&gt;"")</formula>
    </cfRule>
  </conditionalFormatting>
  <conditionalFormatting sqref="F187">
    <cfRule type="expression" dxfId="3111" priority="3459" stopIfTrue="1">
      <formula>AND($A187&lt;&gt;"COMPOSICAO",$A187&lt;&gt;"INSUMO",$A187&lt;&gt;"")</formula>
    </cfRule>
    <cfRule type="expression" dxfId="3110" priority="3460" stopIfTrue="1">
      <formula>AND(OR($A187="COMPOSICAO",$A187="INSUMO",$A187&lt;&gt;""),$A187&lt;&gt;"")</formula>
    </cfRule>
  </conditionalFormatting>
  <conditionalFormatting sqref="B196:F196">
    <cfRule type="expression" dxfId="3109" priority="3453" stopIfTrue="1">
      <formula>AND($A196&lt;&gt;"COMPOSICAO",$A196&lt;&gt;"INSUMO",$A196&lt;&gt;"")</formula>
    </cfRule>
    <cfRule type="expression" dxfId="3108" priority="3454" stopIfTrue="1">
      <formula>AND(OR($A196="COMPOSICAO",$A196="INSUMO",$A196&lt;&gt;""),$A196&lt;&gt;"")</formula>
    </cfRule>
  </conditionalFormatting>
  <conditionalFormatting sqref="B197:E197">
    <cfRule type="expression" dxfId="3107" priority="3447" stopIfTrue="1">
      <formula>AND($A197&lt;&gt;"COMPOSICAO",$A197&lt;&gt;"INSUMO",$A197&lt;&gt;"")</formula>
    </cfRule>
    <cfRule type="expression" dxfId="3106" priority="3448" stopIfTrue="1">
      <formula>AND(OR($A197="COMPOSICAO",$A197="INSUMO",$A197&lt;&gt;""),$A197&lt;&gt;"")</formula>
    </cfRule>
  </conditionalFormatting>
  <conditionalFormatting sqref="F198">
    <cfRule type="expression" dxfId="3105" priority="3449" stopIfTrue="1">
      <formula>AND($A198&lt;&gt;"COMPOSICAO",$A198&lt;&gt;"INSUMO",$A198&lt;&gt;"")</formula>
    </cfRule>
    <cfRule type="expression" dxfId="3104" priority="3450" stopIfTrue="1">
      <formula>AND(OR($A198="COMPOSICAO",$A198="INSUMO",$A198&lt;&gt;""),$A198&lt;&gt;"")</formula>
    </cfRule>
  </conditionalFormatting>
  <conditionalFormatting sqref="F197">
    <cfRule type="expression" dxfId="3103" priority="3451" stopIfTrue="1">
      <formula>AND($A197&lt;&gt;"COMPOSICAO",$A197&lt;&gt;"INSUMO",$A197&lt;&gt;"")</formula>
    </cfRule>
    <cfRule type="expression" dxfId="3102" priority="3452" stopIfTrue="1">
      <formula>AND(OR($A197="COMPOSICAO",$A197="INSUMO",$A197&lt;&gt;""),$A197&lt;&gt;"")</formula>
    </cfRule>
  </conditionalFormatting>
  <conditionalFormatting sqref="B206:F206">
    <cfRule type="expression" dxfId="3101" priority="3445" stopIfTrue="1">
      <formula>AND($A206&lt;&gt;"COMPOSICAO",$A206&lt;&gt;"INSUMO",$A206&lt;&gt;"")</formula>
    </cfRule>
    <cfRule type="expression" dxfId="3100" priority="3446" stopIfTrue="1">
      <formula>AND(OR($A206="COMPOSICAO",$A206="INSUMO",$A206&lt;&gt;""),$A206&lt;&gt;"")</formula>
    </cfRule>
  </conditionalFormatting>
  <conditionalFormatting sqref="B207:E207">
    <cfRule type="expression" dxfId="3099" priority="3439" stopIfTrue="1">
      <formula>AND($A207&lt;&gt;"COMPOSICAO",$A207&lt;&gt;"INSUMO",$A207&lt;&gt;"")</formula>
    </cfRule>
    <cfRule type="expression" dxfId="3098" priority="3440" stopIfTrue="1">
      <formula>AND(OR($A207="COMPOSICAO",$A207="INSUMO",$A207&lt;&gt;""),$A207&lt;&gt;"")</formula>
    </cfRule>
  </conditionalFormatting>
  <conditionalFormatting sqref="F208">
    <cfRule type="expression" dxfId="3097" priority="3441" stopIfTrue="1">
      <formula>AND($A208&lt;&gt;"COMPOSICAO",$A208&lt;&gt;"INSUMO",$A208&lt;&gt;"")</formula>
    </cfRule>
    <cfRule type="expression" dxfId="3096" priority="3442" stopIfTrue="1">
      <formula>AND(OR($A208="COMPOSICAO",$A208="INSUMO",$A208&lt;&gt;""),$A208&lt;&gt;"")</formula>
    </cfRule>
  </conditionalFormatting>
  <conditionalFormatting sqref="F207">
    <cfRule type="expression" dxfId="3095" priority="3443" stopIfTrue="1">
      <formula>AND($A207&lt;&gt;"COMPOSICAO",$A207&lt;&gt;"INSUMO",$A207&lt;&gt;"")</formula>
    </cfRule>
    <cfRule type="expression" dxfId="3094" priority="3444" stopIfTrue="1">
      <formula>AND(OR($A207="COMPOSICAO",$A207="INSUMO",$A207&lt;&gt;""),$A207&lt;&gt;"")</formula>
    </cfRule>
  </conditionalFormatting>
  <conditionalFormatting sqref="B216:F216">
    <cfRule type="expression" dxfId="3093" priority="3437" stopIfTrue="1">
      <formula>AND($A216&lt;&gt;"COMPOSICAO",$A216&lt;&gt;"INSUMO",$A216&lt;&gt;"")</formula>
    </cfRule>
    <cfRule type="expression" dxfId="3092" priority="3438" stopIfTrue="1">
      <formula>AND(OR($A216="COMPOSICAO",$A216="INSUMO",$A216&lt;&gt;""),$A216&lt;&gt;"")</formula>
    </cfRule>
  </conditionalFormatting>
  <conditionalFormatting sqref="B217:E217">
    <cfRule type="expression" dxfId="3091" priority="3431" stopIfTrue="1">
      <formula>AND($A217&lt;&gt;"COMPOSICAO",$A217&lt;&gt;"INSUMO",$A217&lt;&gt;"")</formula>
    </cfRule>
    <cfRule type="expression" dxfId="3090" priority="3432" stopIfTrue="1">
      <formula>AND(OR($A217="COMPOSICAO",$A217="INSUMO",$A217&lt;&gt;""),$A217&lt;&gt;"")</formula>
    </cfRule>
  </conditionalFormatting>
  <conditionalFormatting sqref="F218">
    <cfRule type="expression" dxfId="3089" priority="3433" stopIfTrue="1">
      <formula>AND($A218&lt;&gt;"COMPOSICAO",$A218&lt;&gt;"INSUMO",$A218&lt;&gt;"")</formula>
    </cfRule>
    <cfRule type="expression" dxfId="3088" priority="3434" stopIfTrue="1">
      <formula>AND(OR($A218="COMPOSICAO",$A218="INSUMO",$A218&lt;&gt;""),$A218&lt;&gt;"")</formula>
    </cfRule>
  </conditionalFormatting>
  <conditionalFormatting sqref="F217">
    <cfRule type="expression" dxfId="3087" priority="3435" stopIfTrue="1">
      <formula>AND($A217&lt;&gt;"COMPOSICAO",$A217&lt;&gt;"INSUMO",$A217&lt;&gt;"")</formula>
    </cfRule>
    <cfRule type="expression" dxfId="3086" priority="3436" stopIfTrue="1">
      <formula>AND(OR($A217="COMPOSICAO",$A217="INSUMO",$A217&lt;&gt;""),$A217&lt;&gt;"")</formula>
    </cfRule>
  </conditionalFormatting>
  <conditionalFormatting sqref="B226:F226">
    <cfRule type="expression" dxfId="3085" priority="3429" stopIfTrue="1">
      <formula>AND($A226&lt;&gt;"COMPOSICAO",$A226&lt;&gt;"INSUMO",$A226&lt;&gt;"")</formula>
    </cfRule>
    <cfRule type="expression" dxfId="3084" priority="3430" stopIfTrue="1">
      <formula>AND(OR($A226="COMPOSICAO",$A226="INSUMO",$A226&lt;&gt;""),$A226&lt;&gt;"")</formula>
    </cfRule>
  </conditionalFormatting>
  <conditionalFormatting sqref="B227:E227">
    <cfRule type="expression" dxfId="3083" priority="3423" stopIfTrue="1">
      <formula>AND($A227&lt;&gt;"COMPOSICAO",$A227&lt;&gt;"INSUMO",$A227&lt;&gt;"")</formula>
    </cfRule>
    <cfRule type="expression" dxfId="3082" priority="3424" stopIfTrue="1">
      <formula>AND(OR($A227="COMPOSICAO",$A227="INSUMO",$A227&lt;&gt;""),$A227&lt;&gt;"")</formula>
    </cfRule>
  </conditionalFormatting>
  <conditionalFormatting sqref="F228">
    <cfRule type="expression" dxfId="3081" priority="3425" stopIfTrue="1">
      <formula>AND($A228&lt;&gt;"COMPOSICAO",$A228&lt;&gt;"INSUMO",$A228&lt;&gt;"")</formula>
    </cfRule>
    <cfRule type="expression" dxfId="3080" priority="3426" stopIfTrue="1">
      <formula>AND(OR($A228="COMPOSICAO",$A228="INSUMO",$A228&lt;&gt;""),$A228&lt;&gt;"")</formula>
    </cfRule>
  </conditionalFormatting>
  <conditionalFormatting sqref="F227">
    <cfRule type="expression" dxfId="3079" priority="3427" stopIfTrue="1">
      <formula>AND($A227&lt;&gt;"COMPOSICAO",$A227&lt;&gt;"INSUMO",$A227&lt;&gt;"")</formula>
    </cfRule>
    <cfRule type="expression" dxfId="3078" priority="3428" stopIfTrue="1">
      <formula>AND(OR($A227="COMPOSICAO",$A227="INSUMO",$A227&lt;&gt;""),$A227&lt;&gt;"")</formula>
    </cfRule>
  </conditionalFormatting>
  <conditionalFormatting sqref="B236:F236">
    <cfRule type="expression" dxfId="3077" priority="3421" stopIfTrue="1">
      <formula>AND($A236&lt;&gt;"COMPOSICAO",$A236&lt;&gt;"INSUMO",$A236&lt;&gt;"")</formula>
    </cfRule>
    <cfRule type="expression" dxfId="3076" priority="3422" stopIfTrue="1">
      <formula>AND(OR($A236="COMPOSICAO",$A236="INSUMO",$A236&lt;&gt;""),$A236&lt;&gt;"")</formula>
    </cfRule>
  </conditionalFormatting>
  <conditionalFormatting sqref="B237:E237">
    <cfRule type="expression" dxfId="3075" priority="3415" stopIfTrue="1">
      <formula>AND($A237&lt;&gt;"COMPOSICAO",$A237&lt;&gt;"INSUMO",$A237&lt;&gt;"")</formula>
    </cfRule>
    <cfRule type="expression" dxfId="3074" priority="3416" stopIfTrue="1">
      <formula>AND(OR($A237="COMPOSICAO",$A237="INSUMO",$A237&lt;&gt;""),$A237&lt;&gt;"")</formula>
    </cfRule>
  </conditionalFormatting>
  <conditionalFormatting sqref="F238">
    <cfRule type="expression" dxfId="3073" priority="3417" stopIfTrue="1">
      <formula>AND($A238&lt;&gt;"COMPOSICAO",$A238&lt;&gt;"INSUMO",$A238&lt;&gt;"")</formula>
    </cfRule>
    <cfRule type="expression" dxfId="3072" priority="3418" stopIfTrue="1">
      <formula>AND(OR($A238="COMPOSICAO",$A238="INSUMO",$A238&lt;&gt;""),$A238&lt;&gt;"")</formula>
    </cfRule>
  </conditionalFormatting>
  <conditionalFormatting sqref="F237">
    <cfRule type="expression" dxfId="3071" priority="3419" stopIfTrue="1">
      <formula>AND($A237&lt;&gt;"COMPOSICAO",$A237&lt;&gt;"INSUMO",$A237&lt;&gt;"")</formula>
    </cfRule>
    <cfRule type="expression" dxfId="3070" priority="3420" stopIfTrue="1">
      <formula>AND(OR($A237="COMPOSICAO",$A237="INSUMO",$A237&lt;&gt;""),$A237&lt;&gt;"")</formula>
    </cfRule>
  </conditionalFormatting>
  <conditionalFormatting sqref="B246:F246">
    <cfRule type="expression" dxfId="3069" priority="3413" stopIfTrue="1">
      <formula>AND($A246&lt;&gt;"COMPOSICAO",$A246&lt;&gt;"INSUMO",$A246&lt;&gt;"")</formula>
    </cfRule>
    <cfRule type="expression" dxfId="3068" priority="3414" stopIfTrue="1">
      <formula>AND(OR($A246="COMPOSICAO",$A246="INSUMO",$A246&lt;&gt;""),$A246&lt;&gt;"")</formula>
    </cfRule>
  </conditionalFormatting>
  <conditionalFormatting sqref="B247:E247">
    <cfRule type="expression" dxfId="3067" priority="3407" stopIfTrue="1">
      <formula>AND($A247&lt;&gt;"COMPOSICAO",$A247&lt;&gt;"INSUMO",$A247&lt;&gt;"")</formula>
    </cfRule>
    <cfRule type="expression" dxfId="3066" priority="3408" stopIfTrue="1">
      <formula>AND(OR($A247="COMPOSICAO",$A247="INSUMO",$A247&lt;&gt;""),$A247&lt;&gt;"")</formula>
    </cfRule>
  </conditionalFormatting>
  <conditionalFormatting sqref="F248">
    <cfRule type="expression" dxfId="3065" priority="3409" stopIfTrue="1">
      <formula>AND($A248&lt;&gt;"COMPOSICAO",$A248&lt;&gt;"INSUMO",$A248&lt;&gt;"")</formula>
    </cfRule>
    <cfRule type="expression" dxfId="3064" priority="3410" stopIfTrue="1">
      <formula>AND(OR($A248="COMPOSICAO",$A248="INSUMO",$A248&lt;&gt;""),$A248&lt;&gt;"")</formula>
    </cfRule>
  </conditionalFormatting>
  <conditionalFormatting sqref="F247">
    <cfRule type="expression" dxfId="3063" priority="3411" stopIfTrue="1">
      <formula>AND($A247&lt;&gt;"COMPOSICAO",$A247&lt;&gt;"INSUMO",$A247&lt;&gt;"")</formula>
    </cfRule>
    <cfRule type="expression" dxfId="3062" priority="3412" stopIfTrue="1">
      <formula>AND(OR($A247="COMPOSICAO",$A247="INSUMO",$A247&lt;&gt;""),$A247&lt;&gt;"")</formula>
    </cfRule>
  </conditionalFormatting>
  <conditionalFormatting sqref="B256:F256">
    <cfRule type="expression" dxfId="3061" priority="3405" stopIfTrue="1">
      <formula>AND($A256&lt;&gt;"COMPOSICAO",$A256&lt;&gt;"INSUMO",$A256&lt;&gt;"")</formula>
    </cfRule>
    <cfRule type="expression" dxfId="3060" priority="3406" stopIfTrue="1">
      <formula>AND(OR($A256="COMPOSICAO",$A256="INSUMO",$A256&lt;&gt;""),$A256&lt;&gt;"")</formula>
    </cfRule>
  </conditionalFormatting>
  <conditionalFormatting sqref="B257:E257">
    <cfRule type="expression" dxfId="3059" priority="3399" stopIfTrue="1">
      <formula>AND($A257&lt;&gt;"COMPOSICAO",$A257&lt;&gt;"INSUMO",$A257&lt;&gt;"")</formula>
    </cfRule>
    <cfRule type="expression" dxfId="3058" priority="3400" stopIfTrue="1">
      <formula>AND(OR($A257="COMPOSICAO",$A257="INSUMO",$A257&lt;&gt;""),$A257&lt;&gt;"")</formula>
    </cfRule>
  </conditionalFormatting>
  <conditionalFormatting sqref="F258">
    <cfRule type="expression" dxfId="3057" priority="3401" stopIfTrue="1">
      <formula>AND($A258&lt;&gt;"COMPOSICAO",$A258&lt;&gt;"INSUMO",$A258&lt;&gt;"")</formula>
    </cfRule>
    <cfRule type="expression" dxfId="3056" priority="3402" stopIfTrue="1">
      <formula>AND(OR($A258="COMPOSICAO",$A258="INSUMO",$A258&lt;&gt;""),$A258&lt;&gt;"")</formula>
    </cfRule>
  </conditionalFormatting>
  <conditionalFormatting sqref="F257">
    <cfRule type="expression" dxfId="3055" priority="3403" stopIfTrue="1">
      <formula>AND($A257&lt;&gt;"COMPOSICAO",$A257&lt;&gt;"INSUMO",$A257&lt;&gt;"")</formula>
    </cfRule>
    <cfRule type="expression" dxfId="3054" priority="3404" stopIfTrue="1">
      <formula>AND(OR($A257="COMPOSICAO",$A257="INSUMO",$A257&lt;&gt;""),$A257&lt;&gt;"")</formula>
    </cfRule>
  </conditionalFormatting>
  <conditionalFormatting sqref="B266:F266">
    <cfRule type="expression" dxfId="3053" priority="3397" stopIfTrue="1">
      <formula>AND($A266&lt;&gt;"COMPOSICAO",$A266&lt;&gt;"INSUMO",$A266&lt;&gt;"")</formula>
    </cfRule>
    <cfRule type="expression" dxfId="3052" priority="3398" stopIfTrue="1">
      <formula>AND(OR($A266="COMPOSICAO",$A266="INSUMO",$A266&lt;&gt;""),$A266&lt;&gt;"")</formula>
    </cfRule>
  </conditionalFormatting>
  <conditionalFormatting sqref="B267:E267">
    <cfRule type="expression" dxfId="3051" priority="3391" stopIfTrue="1">
      <formula>AND($A267&lt;&gt;"COMPOSICAO",$A267&lt;&gt;"INSUMO",$A267&lt;&gt;"")</formula>
    </cfRule>
    <cfRule type="expression" dxfId="3050" priority="3392" stopIfTrue="1">
      <formula>AND(OR($A267="COMPOSICAO",$A267="INSUMO",$A267&lt;&gt;""),$A267&lt;&gt;"")</formula>
    </cfRule>
  </conditionalFormatting>
  <conditionalFormatting sqref="F268">
    <cfRule type="expression" dxfId="3049" priority="3393" stopIfTrue="1">
      <formula>AND($A268&lt;&gt;"COMPOSICAO",$A268&lt;&gt;"INSUMO",$A268&lt;&gt;"")</formula>
    </cfRule>
    <cfRule type="expression" dxfId="3048" priority="3394" stopIfTrue="1">
      <formula>AND(OR($A268="COMPOSICAO",$A268="INSUMO",$A268&lt;&gt;""),$A268&lt;&gt;"")</formula>
    </cfRule>
  </conditionalFormatting>
  <conditionalFormatting sqref="F267">
    <cfRule type="expression" dxfId="3047" priority="3395" stopIfTrue="1">
      <formula>AND($A267&lt;&gt;"COMPOSICAO",$A267&lt;&gt;"INSUMO",$A267&lt;&gt;"")</formula>
    </cfRule>
    <cfRule type="expression" dxfId="3046" priority="3396" stopIfTrue="1">
      <formula>AND(OR($A267="COMPOSICAO",$A267="INSUMO",$A267&lt;&gt;""),$A267&lt;&gt;"")</formula>
    </cfRule>
  </conditionalFormatting>
  <conditionalFormatting sqref="B276:F276">
    <cfRule type="expression" dxfId="3045" priority="3389" stopIfTrue="1">
      <formula>AND($A276&lt;&gt;"COMPOSICAO",$A276&lt;&gt;"INSUMO",$A276&lt;&gt;"")</formula>
    </cfRule>
    <cfRule type="expression" dxfId="3044" priority="3390" stopIfTrue="1">
      <formula>AND(OR($A276="COMPOSICAO",$A276="INSUMO",$A276&lt;&gt;""),$A276&lt;&gt;"")</formula>
    </cfRule>
  </conditionalFormatting>
  <conditionalFormatting sqref="B277:E277">
    <cfRule type="expression" dxfId="3043" priority="3383" stopIfTrue="1">
      <formula>AND($A277&lt;&gt;"COMPOSICAO",$A277&lt;&gt;"INSUMO",$A277&lt;&gt;"")</formula>
    </cfRule>
    <cfRule type="expression" dxfId="3042" priority="3384" stopIfTrue="1">
      <formula>AND(OR($A277="COMPOSICAO",$A277="INSUMO",$A277&lt;&gt;""),$A277&lt;&gt;"")</formula>
    </cfRule>
  </conditionalFormatting>
  <conditionalFormatting sqref="F278">
    <cfRule type="expression" dxfId="3041" priority="3385" stopIfTrue="1">
      <formula>AND($A278&lt;&gt;"COMPOSICAO",$A278&lt;&gt;"INSUMO",$A278&lt;&gt;"")</formula>
    </cfRule>
    <cfRule type="expression" dxfId="3040" priority="3386" stopIfTrue="1">
      <formula>AND(OR($A278="COMPOSICAO",$A278="INSUMO",$A278&lt;&gt;""),$A278&lt;&gt;"")</formula>
    </cfRule>
  </conditionalFormatting>
  <conditionalFormatting sqref="F277">
    <cfRule type="expression" dxfId="3039" priority="3387" stopIfTrue="1">
      <formula>AND($A277&lt;&gt;"COMPOSICAO",$A277&lt;&gt;"INSUMO",$A277&lt;&gt;"")</formula>
    </cfRule>
    <cfRule type="expression" dxfId="3038" priority="3388" stopIfTrue="1">
      <formula>AND(OR($A277="COMPOSICAO",$A277="INSUMO",$A277&lt;&gt;""),$A277&lt;&gt;"")</formula>
    </cfRule>
  </conditionalFormatting>
  <conditionalFormatting sqref="B286:F286">
    <cfRule type="expression" dxfId="3037" priority="3381" stopIfTrue="1">
      <formula>AND($A286&lt;&gt;"COMPOSICAO",$A286&lt;&gt;"INSUMO",$A286&lt;&gt;"")</formula>
    </cfRule>
    <cfRule type="expression" dxfId="3036" priority="3382" stopIfTrue="1">
      <formula>AND(OR($A286="COMPOSICAO",$A286="INSUMO",$A286&lt;&gt;""),$A286&lt;&gt;"")</formula>
    </cfRule>
  </conditionalFormatting>
  <conditionalFormatting sqref="B287:E287">
    <cfRule type="expression" dxfId="3035" priority="3375" stopIfTrue="1">
      <formula>AND($A287&lt;&gt;"COMPOSICAO",$A287&lt;&gt;"INSUMO",$A287&lt;&gt;"")</formula>
    </cfRule>
    <cfRule type="expression" dxfId="3034" priority="3376" stopIfTrue="1">
      <formula>AND(OR($A287="COMPOSICAO",$A287="INSUMO",$A287&lt;&gt;""),$A287&lt;&gt;"")</formula>
    </cfRule>
  </conditionalFormatting>
  <conditionalFormatting sqref="F288">
    <cfRule type="expression" dxfId="3033" priority="3377" stopIfTrue="1">
      <formula>AND($A288&lt;&gt;"COMPOSICAO",$A288&lt;&gt;"INSUMO",$A288&lt;&gt;"")</formula>
    </cfRule>
    <cfRule type="expression" dxfId="3032" priority="3378" stopIfTrue="1">
      <formula>AND(OR($A288="COMPOSICAO",$A288="INSUMO",$A288&lt;&gt;""),$A288&lt;&gt;"")</formula>
    </cfRule>
  </conditionalFormatting>
  <conditionalFormatting sqref="F287">
    <cfRule type="expression" dxfId="3031" priority="3379" stopIfTrue="1">
      <formula>AND($A287&lt;&gt;"COMPOSICAO",$A287&lt;&gt;"INSUMO",$A287&lt;&gt;"")</formula>
    </cfRule>
    <cfRule type="expression" dxfId="3030" priority="3380" stopIfTrue="1">
      <formula>AND(OR($A287="COMPOSICAO",$A287="INSUMO",$A287&lt;&gt;""),$A287&lt;&gt;"")</formula>
    </cfRule>
  </conditionalFormatting>
  <conditionalFormatting sqref="B296:F296">
    <cfRule type="expression" dxfId="3029" priority="3373" stopIfTrue="1">
      <formula>AND($A296&lt;&gt;"COMPOSICAO",$A296&lt;&gt;"INSUMO",$A296&lt;&gt;"")</formula>
    </cfRule>
    <cfRule type="expression" dxfId="3028" priority="3374" stopIfTrue="1">
      <formula>AND(OR($A296="COMPOSICAO",$A296="INSUMO",$A296&lt;&gt;""),$A296&lt;&gt;"")</formula>
    </cfRule>
  </conditionalFormatting>
  <conditionalFormatting sqref="B297:E297">
    <cfRule type="expression" dxfId="3027" priority="3367" stopIfTrue="1">
      <formula>AND($A297&lt;&gt;"COMPOSICAO",$A297&lt;&gt;"INSUMO",$A297&lt;&gt;"")</formula>
    </cfRule>
    <cfRule type="expression" dxfId="3026" priority="3368" stopIfTrue="1">
      <formula>AND(OR($A297="COMPOSICAO",$A297="INSUMO",$A297&lt;&gt;""),$A297&lt;&gt;"")</formula>
    </cfRule>
  </conditionalFormatting>
  <conditionalFormatting sqref="F298">
    <cfRule type="expression" dxfId="3025" priority="3369" stopIfTrue="1">
      <formula>AND($A298&lt;&gt;"COMPOSICAO",$A298&lt;&gt;"INSUMO",$A298&lt;&gt;"")</formula>
    </cfRule>
    <cfRule type="expression" dxfId="3024" priority="3370" stopIfTrue="1">
      <formula>AND(OR($A298="COMPOSICAO",$A298="INSUMO",$A298&lt;&gt;""),$A298&lt;&gt;"")</formula>
    </cfRule>
  </conditionalFormatting>
  <conditionalFormatting sqref="F297">
    <cfRule type="expression" dxfId="3023" priority="3371" stopIfTrue="1">
      <formula>AND($A297&lt;&gt;"COMPOSICAO",$A297&lt;&gt;"INSUMO",$A297&lt;&gt;"")</formula>
    </cfRule>
    <cfRule type="expression" dxfId="3022" priority="3372" stopIfTrue="1">
      <formula>AND(OR($A297="COMPOSICAO",$A297="INSUMO",$A297&lt;&gt;""),$A297&lt;&gt;"")</formula>
    </cfRule>
  </conditionalFormatting>
  <conditionalFormatting sqref="B306:F306">
    <cfRule type="expression" dxfId="3021" priority="3365" stopIfTrue="1">
      <formula>AND($A306&lt;&gt;"COMPOSICAO",$A306&lt;&gt;"INSUMO",$A306&lt;&gt;"")</formula>
    </cfRule>
    <cfRule type="expression" dxfId="3020" priority="3366" stopIfTrue="1">
      <formula>AND(OR($A306="COMPOSICAO",$A306="INSUMO",$A306&lt;&gt;""),$A306&lt;&gt;"")</formula>
    </cfRule>
  </conditionalFormatting>
  <conditionalFormatting sqref="B307:E307">
    <cfRule type="expression" dxfId="3019" priority="3359" stopIfTrue="1">
      <formula>AND($A307&lt;&gt;"COMPOSICAO",$A307&lt;&gt;"INSUMO",$A307&lt;&gt;"")</formula>
    </cfRule>
    <cfRule type="expression" dxfId="3018" priority="3360" stopIfTrue="1">
      <formula>AND(OR($A307="COMPOSICAO",$A307="INSUMO",$A307&lt;&gt;""),$A307&lt;&gt;"")</formula>
    </cfRule>
  </conditionalFormatting>
  <conditionalFormatting sqref="F308">
    <cfRule type="expression" dxfId="3017" priority="3361" stopIfTrue="1">
      <formula>AND($A308&lt;&gt;"COMPOSICAO",$A308&lt;&gt;"INSUMO",$A308&lt;&gt;"")</formula>
    </cfRule>
    <cfRule type="expression" dxfId="3016" priority="3362" stopIfTrue="1">
      <formula>AND(OR($A308="COMPOSICAO",$A308="INSUMO",$A308&lt;&gt;""),$A308&lt;&gt;"")</formula>
    </cfRule>
  </conditionalFormatting>
  <conditionalFormatting sqref="F307">
    <cfRule type="expression" dxfId="3015" priority="3363" stopIfTrue="1">
      <formula>AND($A307&lt;&gt;"COMPOSICAO",$A307&lt;&gt;"INSUMO",$A307&lt;&gt;"")</formula>
    </cfRule>
    <cfRule type="expression" dxfId="3014" priority="3364" stopIfTrue="1">
      <formula>AND(OR($A307="COMPOSICAO",$A307="INSUMO",$A307&lt;&gt;""),$A307&lt;&gt;"")</formula>
    </cfRule>
  </conditionalFormatting>
  <conditionalFormatting sqref="C316:F316">
    <cfRule type="expression" dxfId="3013" priority="3357" stopIfTrue="1">
      <formula>AND($A316&lt;&gt;"COMPOSICAO",$A316&lt;&gt;"INSUMO",$A316&lt;&gt;"")</formula>
    </cfRule>
    <cfRule type="expression" dxfId="3012" priority="3358" stopIfTrue="1">
      <formula>AND(OR($A316="COMPOSICAO",$A316="INSUMO",$A316&lt;&gt;""),$A316&lt;&gt;"")</formula>
    </cfRule>
  </conditionalFormatting>
  <conditionalFormatting sqref="B317:E317">
    <cfRule type="expression" dxfId="3011" priority="3351" stopIfTrue="1">
      <formula>AND($A317&lt;&gt;"COMPOSICAO",$A317&lt;&gt;"INSUMO",$A317&lt;&gt;"")</formula>
    </cfRule>
    <cfRule type="expression" dxfId="3010" priority="3352" stopIfTrue="1">
      <formula>AND(OR($A317="COMPOSICAO",$A317="INSUMO",$A317&lt;&gt;""),$A317&lt;&gt;"")</formula>
    </cfRule>
  </conditionalFormatting>
  <conditionalFormatting sqref="F318">
    <cfRule type="expression" dxfId="3009" priority="3353" stopIfTrue="1">
      <formula>AND($A318&lt;&gt;"COMPOSICAO",$A318&lt;&gt;"INSUMO",$A318&lt;&gt;"")</formula>
    </cfRule>
    <cfRule type="expression" dxfId="3008" priority="3354" stopIfTrue="1">
      <formula>AND(OR($A318="COMPOSICAO",$A318="INSUMO",$A318&lt;&gt;""),$A318&lt;&gt;"")</formula>
    </cfRule>
  </conditionalFormatting>
  <conditionalFormatting sqref="F317">
    <cfRule type="expression" dxfId="3007" priority="3355" stopIfTrue="1">
      <formula>AND($A317&lt;&gt;"COMPOSICAO",$A317&lt;&gt;"INSUMO",$A317&lt;&gt;"")</formula>
    </cfRule>
    <cfRule type="expression" dxfId="3006" priority="3356" stopIfTrue="1">
      <formula>AND(OR($A317="COMPOSICAO",$A317="INSUMO",$A317&lt;&gt;""),$A317&lt;&gt;"")</formula>
    </cfRule>
  </conditionalFormatting>
  <conditionalFormatting sqref="B316">
    <cfRule type="expression" dxfId="3005" priority="3349" stopIfTrue="1">
      <formula>AND($A316&lt;&gt;"COMPOSICAO",$A316&lt;&gt;"INSUMO",$A316&lt;&gt;"")</formula>
    </cfRule>
    <cfRule type="expression" dxfId="3004" priority="3350" stopIfTrue="1">
      <formula>AND(OR($A316="COMPOSICAO",$A316="INSUMO",$A316&lt;&gt;""),$A316&lt;&gt;"")</formula>
    </cfRule>
  </conditionalFormatting>
  <conditionalFormatting sqref="B326:F326">
    <cfRule type="expression" dxfId="3003" priority="3347" stopIfTrue="1">
      <formula>AND($A326&lt;&gt;"COMPOSICAO",$A326&lt;&gt;"INSUMO",$A326&lt;&gt;"")</formula>
    </cfRule>
    <cfRule type="expression" dxfId="3002" priority="3348" stopIfTrue="1">
      <formula>AND(OR($A326="COMPOSICAO",$A326="INSUMO",$A326&lt;&gt;""),$A326&lt;&gt;"")</formula>
    </cfRule>
  </conditionalFormatting>
  <conditionalFormatting sqref="B327:E327">
    <cfRule type="expression" dxfId="3001" priority="3341" stopIfTrue="1">
      <formula>AND($A327&lt;&gt;"COMPOSICAO",$A327&lt;&gt;"INSUMO",$A327&lt;&gt;"")</formula>
    </cfRule>
    <cfRule type="expression" dxfId="3000" priority="3342" stopIfTrue="1">
      <formula>AND(OR($A327="COMPOSICAO",$A327="INSUMO",$A327&lt;&gt;""),$A327&lt;&gt;"")</formula>
    </cfRule>
  </conditionalFormatting>
  <conditionalFormatting sqref="F328">
    <cfRule type="expression" dxfId="2999" priority="3343" stopIfTrue="1">
      <formula>AND($A328&lt;&gt;"COMPOSICAO",$A328&lt;&gt;"INSUMO",$A328&lt;&gt;"")</formula>
    </cfRule>
    <cfRule type="expression" dxfId="2998" priority="3344" stopIfTrue="1">
      <formula>AND(OR($A328="COMPOSICAO",$A328="INSUMO",$A328&lt;&gt;""),$A328&lt;&gt;"")</formula>
    </cfRule>
  </conditionalFormatting>
  <conditionalFormatting sqref="F327">
    <cfRule type="expression" dxfId="2997" priority="3345" stopIfTrue="1">
      <formula>AND($A327&lt;&gt;"COMPOSICAO",$A327&lt;&gt;"INSUMO",$A327&lt;&gt;"")</formula>
    </cfRule>
    <cfRule type="expression" dxfId="2996" priority="3346" stopIfTrue="1">
      <formula>AND(OR($A327="COMPOSICAO",$A327="INSUMO",$A327&lt;&gt;""),$A327&lt;&gt;"")</formula>
    </cfRule>
  </conditionalFormatting>
  <conditionalFormatting sqref="B336:F336">
    <cfRule type="expression" dxfId="2995" priority="3339" stopIfTrue="1">
      <formula>AND($A336&lt;&gt;"COMPOSICAO",$A336&lt;&gt;"INSUMO",$A336&lt;&gt;"")</formula>
    </cfRule>
    <cfRule type="expression" dxfId="2994" priority="3340" stopIfTrue="1">
      <formula>AND(OR($A336="COMPOSICAO",$A336="INSUMO",$A336&lt;&gt;""),$A336&lt;&gt;"")</formula>
    </cfRule>
  </conditionalFormatting>
  <conditionalFormatting sqref="B337:E337">
    <cfRule type="expression" dxfId="2993" priority="3333" stopIfTrue="1">
      <formula>AND($A337&lt;&gt;"COMPOSICAO",$A337&lt;&gt;"INSUMO",$A337&lt;&gt;"")</formula>
    </cfRule>
    <cfRule type="expression" dxfId="2992" priority="3334" stopIfTrue="1">
      <formula>AND(OR($A337="COMPOSICAO",$A337="INSUMO",$A337&lt;&gt;""),$A337&lt;&gt;"")</formula>
    </cfRule>
  </conditionalFormatting>
  <conditionalFormatting sqref="F338">
    <cfRule type="expression" dxfId="2991" priority="3335" stopIfTrue="1">
      <formula>AND($A338&lt;&gt;"COMPOSICAO",$A338&lt;&gt;"INSUMO",$A338&lt;&gt;"")</formula>
    </cfRule>
    <cfRule type="expression" dxfId="2990" priority="3336" stopIfTrue="1">
      <formula>AND(OR($A338="COMPOSICAO",$A338="INSUMO",$A338&lt;&gt;""),$A338&lt;&gt;"")</formula>
    </cfRule>
  </conditionalFormatting>
  <conditionalFormatting sqref="F337">
    <cfRule type="expression" dxfId="2989" priority="3337" stopIfTrue="1">
      <formula>AND($A337&lt;&gt;"COMPOSICAO",$A337&lt;&gt;"INSUMO",$A337&lt;&gt;"")</formula>
    </cfRule>
    <cfRule type="expression" dxfId="2988" priority="3338" stopIfTrue="1">
      <formula>AND(OR($A337="COMPOSICAO",$A337="INSUMO",$A337&lt;&gt;""),$A337&lt;&gt;"")</formula>
    </cfRule>
  </conditionalFormatting>
  <conditionalFormatting sqref="B346:F346">
    <cfRule type="expression" dxfId="2987" priority="3331" stopIfTrue="1">
      <formula>AND($A346&lt;&gt;"COMPOSICAO",$A346&lt;&gt;"INSUMO",$A346&lt;&gt;"")</formula>
    </cfRule>
    <cfRule type="expression" dxfId="2986" priority="3332" stopIfTrue="1">
      <formula>AND(OR($A346="COMPOSICAO",$A346="INSUMO",$A346&lt;&gt;""),$A346&lt;&gt;"")</formula>
    </cfRule>
  </conditionalFormatting>
  <conditionalFormatting sqref="B347:E347">
    <cfRule type="expression" dxfId="2985" priority="3325" stopIfTrue="1">
      <formula>AND($A347&lt;&gt;"COMPOSICAO",$A347&lt;&gt;"INSUMO",$A347&lt;&gt;"")</formula>
    </cfRule>
    <cfRule type="expression" dxfId="2984" priority="3326" stopIfTrue="1">
      <formula>AND(OR($A347="COMPOSICAO",$A347="INSUMO",$A347&lt;&gt;""),$A347&lt;&gt;"")</formula>
    </cfRule>
  </conditionalFormatting>
  <conditionalFormatting sqref="F348">
    <cfRule type="expression" dxfId="2983" priority="3327" stopIfTrue="1">
      <formula>AND($A348&lt;&gt;"COMPOSICAO",$A348&lt;&gt;"INSUMO",$A348&lt;&gt;"")</formula>
    </cfRule>
    <cfRule type="expression" dxfId="2982" priority="3328" stopIfTrue="1">
      <formula>AND(OR($A348="COMPOSICAO",$A348="INSUMO",$A348&lt;&gt;""),$A348&lt;&gt;"")</formula>
    </cfRule>
  </conditionalFormatting>
  <conditionalFormatting sqref="F347">
    <cfRule type="expression" dxfId="2981" priority="3329" stopIfTrue="1">
      <formula>AND($A347&lt;&gt;"COMPOSICAO",$A347&lt;&gt;"INSUMO",$A347&lt;&gt;"")</formula>
    </cfRule>
    <cfRule type="expression" dxfId="2980" priority="3330" stopIfTrue="1">
      <formula>AND(OR($A347="COMPOSICAO",$A347="INSUMO",$A347&lt;&gt;""),$A347&lt;&gt;"")</formula>
    </cfRule>
  </conditionalFormatting>
  <conditionalFormatting sqref="B356:F356">
    <cfRule type="expression" dxfId="2979" priority="3323" stopIfTrue="1">
      <formula>AND($A356&lt;&gt;"COMPOSICAO",$A356&lt;&gt;"INSUMO",$A356&lt;&gt;"")</formula>
    </cfRule>
    <cfRule type="expression" dxfId="2978" priority="3324" stopIfTrue="1">
      <formula>AND(OR($A356="COMPOSICAO",$A356="INSUMO",$A356&lt;&gt;""),$A356&lt;&gt;"")</formula>
    </cfRule>
  </conditionalFormatting>
  <conditionalFormatting sqref="B357:E357">
    <cfRule type="expression" dxfId="2977" priority="3317" stopIfTrue="1">
      <formula>AND($A357&lt;&gt;"COMPOSICAO",$A357&lt;&gt;"INSUMO",$A357&lt;&gt;"")</formula>
    </cfRule>
    <cfRule type="expression" dxfId="2976" priority="3318" stopIfTrue="1">
      <formula>AND(OR($A357="COMPOSICAO",$A357="INSUMO",$A357&lt;&gt;""),$A357&lt;&gt;"")</formula>
    </cfRule>
  </conditionalFormatting>
  <conditionalFormatting sqref="F358">
    <cfRule type="expression" dxfId="2975" priority="3319" stopIfTrue="1">
      <formula>AND($A358&lt;&gt;"COMPOSICAO",$A358&lt;&gt;"INSUMO",$A358&lt;&gt;"")</formula>
    </cfRule>
    <cfRule type="expression" dxfId="2974" priority="3320" stopIfTrue="1">
      <formula>AND(OR($A358="COMPOSICAO",$A358="INSUMO",$A358&lt;&gt;""),$A358&lt;&gt;"")</formula>
    </cfRule>
  </conditionalFormatting>
  <conditionalFormatting sqref="F357">
    <cfRule type="expression" dxfId="2973" priority="3321" stopIfTrue="1">
      <formula>AND($A357&lt;&gt;"COMPOSICAO",$A357&lt;&gt;"INSUMO",$A357&lt;&gt;"")</formula>
    </cfRule>
    <cfRule type="expression" dxfId="2972" priority="3322" stopIfTrue="1">
      <formula>AND(OR($A357="COMPOSICAO",$A357="INSUMO",$A357&lt;&gt;""),$A357&lt;&gt;"")</formula>
    </cfRule>
  </conditionalFormatting>
  <conditionalFormatting sqref="C366:F366">
    <cfRule type="expression" dxfId="2971" priority="3315" stopIfTrue="1">
      <formula>AND($A366&lt;&gt;"COMPOSICAO",$A366&lt;&gt;"INSUMO",$A366&lt;&gt;"")</formula>
    </cfRule>
    <cfRule type="expression" dxfId="2970" priority="3316" stopIfTrue="1">
      <formula>AND(OR($A366="COMPOSICAO",$A366="INSUMO",$A366&lt;&gt;""),$A366&lt;&gt;"")</formula>
    </cfRule>
  </conditionalFormatting>
  <conditionalFormatting sqref="B367:E367">
    <cfRule type="expression" dxfId="2969" priority="3309" stopIfTrue="1">
      <formula>AND($A367&lt;&gt;"COMPOSICAO",$A367&lt;&gt;"INSUMO",$A367&lt;&gt;"")</formula>
    </cfRule>
    <cfRule type="expression" dxfId="2968" priority="3310" stopIfTrue="1">
      <formula>AND(OR($A367="COMPOSICAO",$A367="INSUMO",$A367&lt;&gt;""),$A367&lt;&gt;"")</formula>
    </cfRule>
  </conditionalFormatting>
  <conditionalFormatting sqref="F368">
    <cfRule type="expression" dxfId="2967" priority="3311" stopIfTrue="1">
      <formula>AND($A368&lt;&gt;"COMPOSICAO",$A368&lt;&gt;"INSUMO",$A368&lt;&gt;"")</formula>
    </cfRule>
    <cfRule type="expression" dxfId="2966" priority="3312" stopIfTrue="1">
      <formula>AND(OR($A368="COMPOSICAO",$A368="INSUMO",$A368&lt;&gt;""),$A368&lt;&gt;"")</formula>
    </cfRule>
  </conditionalFormatting>
  <conditionalFormatting sqref="F367">
    <cfRule type="expression" dxfId="2965" priority="3313" stopIfTrue="1">
      <formula>AND($A367&lt;&gt;"COMPOSICAO",$A367&lt;&gt;"INSUMO",$A367&lt;&gt;"")</formula>
    </cfRule>
    <cfRule type="expression" dxfId="2964" priority="3314" stopIfTrue="1">
      <formula>AND(OR($A367="COMPOSICAO",$A367="INSUMO",$A367&lt;&gt;""),$A367&lt;&gt;"")</formula>
    </cfRule>
  </conditionalFormatting>
  <conditionalFormatting sqref="B366">
    <cfRule type="expression" dxfId="2963" priority="3307" stopIfTrue="1">
      <formula>AND($A366&lt;&gt;"COMPOSICAO",$A366&lt;&gt;"INSUMO",$A366&lt;&gt;"")</formula>
    </cfRule>
    <cfRule type="expression" dxfId="2962" priority="3308" stopIfTrue="1">
      <formula>AND(OR($A366="COMPOSICAO",$A366="INSUMO",$A366&lt;&gt;""),$A366&lt;&gt;"")</formula>
    </cfRule>
  </conditionalFormatting>
  <conditionalFormatting sqref="B383:E383">
    <cfRule type="expression" dxfId="2961" priority="3299" stopIfTrue="1">
      <formula>AND($A383&lt;&gt;"COMPOSICAO",$A383&lt;&gt;"INSUMO",$A383&lt;&gt;"")</formula>
    </cfRule>
    <cfRule type="expression" dxfId="2960" priority="3300" stopIfTrue="1">
      <formula>AND(OR($A383="COMPOSICAO",$A383="INSUMO",$A383&lt;&gt;""),$A383&lt;&gt;"")</formula>
    </cfRule>
  </conditionalFormatting>
  <conditionalFormatting sqref="F384">
    <cfRule type="expression" dxfId="2959" priority="3301" stopIfTrue="1">
      <formula>AND($A384&lt;&gt;"COMPOSICAO",$A384&lt;&gt;"INSUMO",$A384&lt;&gt;"")</formula>
    </cfRule>
    <cfRule type="expression" dxfId="2958" priority="3302" stopIfTrue="1">
      <formula>AND(OR($A384="COMPOSICAO",$A384="INSUMO",$A384&lt;&gt;""),$A384&lt;&gt;"")</formula>
    </cfRule>
  </conditionalFormatting>
  <conditionalFormatting sqref="B376:F382">
    <cfRule type="expression" dxfId="2957" priority="3305" stopIfTrue="1">
      <formula>AND($A376&lt;&gt;"COMPOSICAO",$A376&lt;&gt;"INSUMO",$A376&lt;&gt;"")</formula>
    </cfRule>
    <cfRule type="expression" dxfId="2956" priority="3306" stopIfTrue="1">
      <formula>AND(OR($A376="COMPOSICAO",$A376="INSUMO",$A376&lt;&gt;""),$A376&lt;&gt;"")</formula>
    </cfRule>
  </conditionalFormatting>
  <conditionalFormatting sqref="F383">
    <cfRule type="expression" dxfId="2955" priority="3303" stopIfTrue="1">
      <formula>AND($A383&lt;&gt;"COMPOSICAO",$A383&lt;&gt;"INSUMO",$A383&lt;&gt;"")</formula>
    </cfRule>
    <cfRule type="expression" dxfId="2954" priority="3304" stopIfTrue="1">
      <formula>AND(OR($A383="COMPOSICAO",$A383="INSUMO",$A383&lt;&gt;""),$A383&lt;&gt;"")</formula>
    </cfRule>
  </conditionalFormatting>
  <conditionalFormatting sqref="C392:F392">
    <cfRule type="expression" dxfId="2953" priority="3297" stopIfTrue="1">
      <formula>AND($A392&lt;&gt;"COMPOSICAO",$A392&lt;&gt;"INSUMO",$A392&lt;&gt;"")</formula>
    </cfRule>
    <cfRule type="expression" dxfId="2952" priority="3298" stopIfTrue="1">
      <formula>AND(OR($A392="COMPOSICAO",$A392="INSUMO",$A392&lt;&gt;""),$A392&lt;&gt;"")</formula>
    </cfRule>
  </conditionalFormatting>
  <conditionalFormatting sqref="B393:E393">
    <cfRule type="expression" dxfId="2951" priority="3291" stopIfTrue="1">
      <formula>AND($A393&lt;&gt;"COMPOSICAO",$A393&lt;&gt;"INSUMO",$A393&lt;&gt;"")</formula>
    </cfRule>
    <cfRule type="expression" dxfId="2950" priority="3292" stopIfTrue="1">
      <formula>AND(OR($A393="COMPOSICAO",$A393="INSUMO",$A393&lt;&gt;""),$A393&lt;&gt;"")</formula>
    </cfRule>
  </conditionalFormatting>
  <conditionalFormatting sqref="F394">
    <cfRule type="expression" dxfId="2949" priority="3293" stopIfTrue="1">
      <formula>AND($A394&lt;&gt;"COMPOSICAO",$A394&lt;&gt;"INSUMO",$A394&lt;&gt;"")</formula>
    </cfRule>
    <cfRule type="expression" dxfId="2948" priority="3294" stopIfTrue="1">
      <formula>AND(OR($A394="COMPOSICAO",$A394="INSUMO",$A394&lt;&gt;""),$A394&lt;&gt;"")</formula>
    </cfRule>
  </conditionalFormatting>
  <conditionalFormatting sqref="F393">
    <cfRule type="expression" dxfId="2947" priority="3295" stopIfTrue="1">
      <formula>AND($A393&lt;&gt;"COMPOSICAO",$A393&lt;&gt;"INSUMO",$A393&lt;&gt;"")</formula>
    </cfRule>
    <cfRule type="expression" dxfId="2946" priority="3296" stopIfTrue="1">
      <formula>AND(OR($A393="COMPOSICAO",$A393="INSUMO",$A393&lt;&gt;""),$A393&lt;&gt;"")</formula>
    </cfRule>
  </conditionalFormatting>
  <conditionalFormatting sqref="B392">
    <cfRule type="expression" dxfId="2945" priority="3289" stopIfTrue="1">
      <formula>AND($A392&lt;&gt;"COMPOSICAO",$A392&lt;&gt;"INSUMO",$A392&lt;&gt;"")</formula>
    </cfRule>
    <cfRule type="expression" dxfId="2944" priority="3290" stopIfTrue="1">
      <formula>AND(OR($A392="COMPOSICAO",$A392="INSUMO",$A392&lt;&gt;""),$A392&lt;&gt;"")</formula>
    </cfRule>
  </conditionalFormatting>
  <conditionalFormatting sqref="C402:F402">
    <cfRule type="expression" dxfId="2943" priority="3287" stopIfTrue="1">
      <formula>AND($A402&lt;&gt;"COMPOSICAO",$A402&lt;&gt;"INSUMO",$A402&lt;&gt;"")</formula>
    </cfRule>
    <cfRule type="expression" dxfId="2942" priority="3288" stopIfTrue="1">
      <formula>AND(OR($A402="COMPOSICAO",$A402="INSUMO",$A402&lt;&gt;""),$A402&lt;&gt;"")</formula>
    </cfRule>
  </conditionalFormatting>
  <conditionalFormatting sqref="B403:E403">
    <cfRule type="expression" dxfId="2941" priority="3281" stopIfTrue="1">
      <formula>AND($A403&lt;&gt;"COMPOSICAO",$A403&lt;&gt;"INSUMO",$A403&lt;&gt;"")</formula>
    </cfRule>
    <cfRule type="expression" dxfId="2940" priority="3282" stopIfTrue="1">
      <formula>AND(OR($A403="COMPOSICAO",$A403="INSUMO",$A403&lt;&gt;""),$A403&lt;&gt;"")</formula>
    </cfRule>
  </conditionalFormatting>
  <conditionalFormatting sqref="F404">
    <cfRule type="expression" dxfId="2939" priority="3283" stopIfTrue="1">
      <formula>AND($A404&lt;&gt;"COMPOSICAO",$A404&lt;&gt;"INSUMO",$A404&lt;&gt;"")</formula>
    </cfRule>
    <cfRule type="expression" dxfId="2938" priority="3284" stopIfTrue="1">
      <formula>AND(OR($A404="COMPOSICAO",$A404="INSUMO",$A404&lt;&gt;""),$A404&lt;&gt;"")</formula>
    </cfRule>
  </conditionalFormatting>
  <conditionalFormatting sqref="F403">
    <cfRule type="expression" dxfId="2937" priority="3285" stopIfTrue="1">
      <formula>AND($A403&lt;&gt;"COMPOSICAO",$A403&lt;&gt;"INSUMO",$A403&lt;&gt;"")</formula>
    </cfRule>
    <cfRule type="expression" dxfId="2936" priority="3286" stopIfTrue="1">
      <formula>AND(OR($A403="COMPOSICAO",$A403="INSUMO",$A403&lt;&gt;""),$A403&lt;&gt;"")</formula>
    </cfRule>
  </conditionalFormatting>
  <conditionalFormatting sqref="B402">
    <cfRule type="expression" dxfId="2935" priority="3279" stopIfTrue="1">
      <formula>AND($A402&lt;&gt;"COMPOSICAO",$A402&lt;&gt;"INSUMO",$A402&lt;&gt;"")</formula>
    </cfRule>
    <cfRule type="expression" dxfId="2934" priority="3280" stopIfTrue="1">
      <formula>AND(OR($A402="COMPOSICAO",$A402="INSUMO",$A402&lt;&gt;""),$A402&lt;&gt;"")</formula>
    </cfRule>
  </conditionalFormatting>
  <conditionalFormatting sqref="C412:F412">
    <cfRule type="expression" dxfId="2933" priority="3277" stopIfTrue="1">
      <formula>AND($A412&lt;&gt;"COMPOSICAO",$A412&lt;&gt;"INSUMO",$A412&lt;&gt;"")</formula>
    </cfRule>
    <cfRule type="expression" dxfId="2932" priority="3278" stopIfTrue="1">
      <formula>AND(OR($A412="COMPOSICAO",$A412="INSUMO",$A412&lt;&gt;""),$A412&lt;&gt;"")</formula>
    </cfRule>
  </conditionalFormatting>
  <conditionalFormatting sqref="B413:E413">
    <cfRule type="expression" dxfId="2931" priority="3271" stopIfTrue="1">
      <formula>AND($A413&lt;&gt;"COMPOSICAO",$A413&lt;&gt;"INSUMO",$A413&lt;&gt;"")</formula>
    </cfRule>
    <cfRule type="expression" dxfId="2930" priority="3272" stopIfTrue="1">
      <formula>AND(OR($A413="COMPOSICAO",$A413="INSUMO",$A413&lt;&gt;""),$A413&lt;&gt;"")</formula>
    </cfRule>
  </conditionalFormatting>
  <conditionalFormatting sqref="F414">
    <cfRule type="expression" dxfId="2929" priority="3273" stopIfTrue="1">
      <formula>AND($A414&lt;&gt;"COMPOSICAO",$A414&lt;&gt;"INSUMO",$A414&lt;&gt;"")</formula>
    </cfRule>
    <cfRule type="expression" dxfId="2928" priority="3274" stopIfTrue="1">
      <formula>AND(OR($A414="COMPOSICAO",$A414="INSUMO",$A414&lt;&gt;""),$A414&lt;&gt;"")</formula>
    </cfRule>
  </conditionalFormatting>
  <conditionalFormatting sqref="F413">
    <cfRule type="expression" dxfId="2927" priority="3275" stopIfTrue="1">
      <formula>AND($A413&lt;&gt;"COMPOSICAO",$A413&lt;&gt;"INSUMO",$A413&lt;&gt;"")</formula>
    </cfRule>
    <cfRule type="expression" dxfId="2926" priority="3276" stopIfTrue="1">
      <formula>AND(OR($A413="COMPOSICAO",$A413="INSUMO",$A413&lt;&gt;""),$A413&lt;&gt;"")</formula>
    </cfRule>
  </conditionalFormatting>
  <conditionalFormatting sqref="B412">
    <cfRule type="expression" dxfId="2925" priority="3269" stopIfTrue="1">
      <formula>AND($A412&lt;&gt;"COMPOSICAO",$A412&lt;&gt;"INSUMO",$A412&lt;&gt;"")</formula>
    </cfRule>
    <cfRule type="expression" dxfId="2924" priority="3270" stopIfTrue="1">
      <formula>AND(OR($A412="COMPOSICAO",$A412="INSUMO",$A412&lt;&gt;""),$A412&lt;&gt;"")</formula>
    </cfRule>
  </conditionalFormatting>
  <conditionalFormatting sqref="C422:F422">
    <cfRule type="expression" dxfId="2923" priority="3267" stopIfTrue="1">
      <formula>AND($A422&lt;&gt;"COMPOSICAO",$A422&lt;&gt;"INSUMO",$A422&lt;&gt;"")</formula>
    </cfRule>
    <cfRule type="expression" dxfId="2922" priority="3268" stopIfTrue="1">
      <formula>AND(OR($A422="COMPOSICAO",$A422="INSUMO",$A422&lt;&gt;""),$A422&lt;&gt;"")</formula>
    </cfRule>
  </conditionalFormatting>
  <conditionalFormatting sqref="B423:E423">
    <cfRule type="expression" dxfId="2921" priority="3261" stopIfTrue="1">
      <formula>AND($A423&lt;&gt;"COMPOSICAO",$A423&lt;&gt;"INSUMO",$A423&lt;&gt;"")</formula>
    </cfRule>
    <cfRule type="expression" dxfId="2920" priority="3262" stopIfTrue="1">
      <formula>AND(OR($A423="COMPOSICAO",$A423="INSUMO",$A423&lt;&gt;""),$A423&lt;&gt;"")</formula>
    </cfRule>
  </conditionalFormatting>
  <conditionalFormatting sqref="F424">
    <cfRule type="expression" dxfId="2919" priority="3263" stopIfTrue="1">
      <formula>AND($A424&lt;&gt;"COMPOSICAO",$A424&lt;&gt;"INSUMO",$A424&lt;&gt;"")</formula>
    </cfRule>
    <cfRule type="expression" dxfId="2918" priority="3264" stopIfTrue="1">
      <formula>AND(OR($A424="COMPOSICAO",$A424="INSUMO",$A424&lt;&gt;""),$A424&lt;&gt;"")</formula>
    </cfRule>
  </conditionalFormatting>
  <conditionalFormatting sqref="F423">
    <cfRule type="expression" dxfId="2917" priority="3265" stopIfTrue="1">
      <formula>AND($A423&lt;&gt;"COMPOSICAO",$A423&lt;&gt;"INSUMO",$A423&lt;&gt;"")</formula>
    </cfRule>
    <cfRule type="expression" dxfId="2916" priority="3266" stopIfTrue="1">
      <formula>AND(OR($A423="COMPOSICAO",$A423="INSUMO",$A423&lt;&gt;""),$A423&lt;&gt;"")</formula>
    </cfRule>
  </conditionalFormatting>
  <conditionalFormatting sqref="B422">
    <cfRule type="expression" dxfId="2915" priority="3259" stopIfTrue="1">
      <formula>AND($A422&lt;&gt;"COMPOSICAO",$A422&lt;&gt;"INSUMO",$A422&lt;&gt;"")</formula>
    </cfRule>
    <cfRule type="expression" dxfId="2914" priority="3260" stopIfTrue="1">
      <formula>AND(OR($A422="COMPOSICAO",$A422="INSUMO",$A422&lt;&gt;""),$A422&lt;&gt;"")</formula>
    </cfRule>
  </conditionalFormatting>
  <conditionalFormatting sqref="C432:F433">
    <cfRule type="expression" dxfId="2913" priority="3257" stopIfTrue="1">
      <formula>AND($A432&lt;&gt;"COMPOSICAO",$A432&lt;&gt;"INSUMO",$A432&lt;&gt;"")</formula>
    </cfRule>
    <cfRule type="expression" dxfId="2912" priority="3258" stopIfTrue="1">
      <formula>AND(OR($A432="COMPOSICAO",$A432="INSUMO",$A432&lt;&gt;""),$A432&lt;&gt;"")</formula>
    </cfRule>
  </conditionalFormatting>
  <conditionalFormatting sqref="B434:E434">
    <cfRule type="expression" dxfId="2911" priority="3251" stopIfTrue="1">
      <formula>AND($A434&lt;&gt;"COMPOSICAO",$A434&lt;&gt;"INSUMO",$A434&lt;&gt;"")</formula>
    </cfRule>
    <cfRule type="expression" dxfId="2910" priority="3252" stopIfTrue="1">
      <formula>AND(OR($A434="COMPOSICAO",$A434="INSUMO",$A434&lt;&gt;""),$A434&lt;&gt;"")</formula>
    </cfRule>
  </conditionalFormatting>
  <conditionalFormatting sqref="F435">
    <cfRule type="expression" dxfId="2909" priority="3253" stopIfTrue="1">
      <formula>AND($A435&lt;&gt;"COMPOSICAO",$A435&lt;&gt;"INSUMO",$A435&lt;&gt;"")</formula>
    </cfRule>
    <cfRule type="expression" dxfId="2908" priority="3254" stopIfTrue="1">
      <formula>AND(OR($A435="COMPOSICAO",$A435="INSUMO",$A435&lt;&gt;""),$A435&lt;&gt;"")</formula>
    </cfRule>
  </conditionalFormatting>
  <conditionalFormatting sqref="F434">
    <cfRule type="expression" dxfId="2907" priority="3255" stopIfTrue="1">
      <formula>AND($A434&lt;&gt;"COMPOSICAO",$A434&lt;&gt;"INSUMO",$A434&lt;&gt;"")</formula>
    </cfRule>
    <cfRule type="expression" dxfId="2906" priority="3256" stopIfTrue="1">
      <formula>AND(OR($A434="COMPOSICAO",$A434="INSUMO",$A434&lt;&gt;""),$A434&lt;&gt;"")</formula>
    </cfRule>
  </conditionalFormatting>
  <conditionalFormatting sqref="B432:B433">
    <cfRule type="expression" dxfId="2905" priority="3249" stopIfTrue="1">
      <formula>AND($A432&lt;&gt;"COMPOSICAO",$A432&lt;&gt;"INSUMO",$A432&lt;&gt;"")</formula>
    </cfRule>
    <cfRule type="expression" dxfId="2904" priority="3250" stopIfTrue="1">
      <formula>AND(OR($A432="COMPOSICAO",$A432="INSUMO",$A432&lt;&gt;""),$A432&lt;&gt;"")</formula>
    </cfRule>
  </conditionalFormatting>
  <conditionalFormatting sqref="C443:F444">
    <cfRule type="expression" dxfId="2903" priority="3247" stopIfTrue="1">
      <formula>AND($A443&lt;&gt;"COMPOSICAO",$A443&lt;&gt;"INSUMO",$A443&lt;&gt;"")</formula>
    </cfRule>
    <cfRule type="expression" dxfId="2902" priority="3248" stopIfTrue="1">
      <formula>AND(OR($A443="COMPOSICAO",$A443="INSUMO",$A443&lt;&gt;""),$A443&lt;&gt;"")</formula>
    </cfRule>
  </conditionalFormatting>
  <conditionalFormatting sqref="B445:E445">
    <cfRule type="expression" dxfId="2901" priority="3241" stopIfTrue="1">
      <formula>AND($A445&lt;&gt;"COMPOSICAO",$A445&lt;&gt;"INSUMO",$A445&lt;&gt;"")</formula>
    </cfRule>
    <cfRule type="expression" dxfId="2900" priority="3242" stopIfTrue="1">
      <formula>AND(OR($A445="COMPOSICAO",$A445="INSUMO",$A445&lt;&gt;""),$A445&lt;&gt;"")</formula>
    </cfRule>
  </conditionalFormatting>
  <conditionalFormatting sqref="F446">
    <cfRule type="expression" dxfId="2899" priority="3243" stopIfTrue="1">
      <formula>AND($A446&lt;&gt;"COMPOSICAO",$A446&lt;&gt;"INSUMO",$A446&lt;&gt;"")</formula>
    </cfRule>
    <cfRule type="expression" dxfId="2898" priority="3244" stopIfTrue="1">
      <formula>AND(OR($A446="COMPOSICAO",$A446="INSUMO",$A446&lt;&gt;""),$A446&lt;&gt;"")</formula>
    </cfRule>
  </conditionalFormatting>
  <conditionalFormatting sqref="F445">
    <cfRule type="expression" dxfId="2897" priority="3245" stopIfTrue="1">
      <formula>AND($A445&lt;&gt;"COMPOSICAO",$A445&lt;&gt;"INSUMO",$A445&lt;&gt;"")</formula>
    </cfRule>
    <cfRule type="expression" dxfId="2896" priority="3246" stopIfTrue="1">
      <formula>AND(OR($A445="COMPOSICAO",$A445="INSUMO",$A445&lt;&gt;""),$A445&lt;&gt;"")</formula>
    </cfRule>
  </conditionalFormatting>
  <conditionalFormatting sqref="B443:B444">
    <cfRule type="expression" dxfId="2895" priority="3239" stopIfTrue="1">
      <formula>AND($A443&lt;&gt;"COMPOSICAO",$A443&lt;&gt;"INSUMO",$A443&lt;&gt;"")</formula>
    </cfRule>
    <cfRule type="expression" dxfId="2894" priority="3240" stopIfTrue="1">
      <formula>AND(OR($A443="COMPOSICAO",$A443="INSUMO",$A443&lt;&gt;""),$A443&lt;&gt;"")</formula>
    </cfRule>
  </conditionalFormatting>
  <conditionalFormatting sqref="C454:F455">
    <cfRule type="expression" dxfId="2893" priority="3237" stopIfTrue="1">
      <formula>AND($A454&lt;&gt;"COMPOSICAO",$A454&lt;&gt;"INSUMO",$A454&lt;&gt;"")</formula>
    </cfRule>
    <cfRule type="expression" dxfId="2892" priority="3238" stopIfTrue="1">
      <formula>AND(OR($A454="COMPOSICAO",$A454="INSUMO",$A454&lt;&gt;""),$A454&lt;&gt;"")</formula>
    </cfRule>
  </conditionalFormatting>
  <conditionalFormatting sqref="B456:E456">
    <cfRule type="expression" dxfId="2891" priority="3231" stopIfTrue="1">
      <formula>AND($A456&lt;&gt;"COMPOSICAO",$A456&lt;&gt;"INSUMO",$A456&lt;&gt;"")</formula>
    </cfRule>
    <cfRule type="expression" dxfId="2890" priority="3232" stopIfTrue="1">
      <formula>AND(OR($A456="COMPOSICAO",$A456="INSUMO",$A456&lt;&gt;""),$A456&lt;&gt;"")</formula>
    </cfRule>
  </conditionalFormatting>
  <conditionalFormatting sqref="F457">
    <cfRule type="expression" dxfId="2889" priority="3233" stopIfTrue="1">
      <formula>AND($A457&lt;&gt;"COMPOSICAO",$A457&lt;&gt;"INSUMO",$A457&lt;&gt;"")</formula>
    </cfRule>
    <cfRule type="expression" dxfId="2888" priority="3234" stopIfTrue="1">
      <formula>AND(OR($A457="COMPOSICAO",$A457="INSUMO",$A457&lt;&gt;""),$A457&lt;&gt;"")</formula>
    </cfRule>
  </conditionalFormatting>
  <conditionalFormatting sqref="F456">
    <cfRule type="expression" dxfId="2887" priority="3235" stopIfTrue="1">
      <formula>AND($A456&lt;&gt;"COMPOSICAO",$A456&lt;&gt;"INSUMO",$A456&lt;&gt;"")</formula>
    </cfRule>
    <cfRule type="expression" dxfId="2886" priority="3236" stopIfTrue="1">
      <formula>AND(OR($A456="COMPOSICAO",$A456="INSUMO",$A456&lt;&gt;""),$A456&lt;&gt;"")</formula>
    </cfRule>
  </conditionalFormatting>
  <conditionalFormatting sqref="B454:B455">
    <cfRule type="expression" dxfId="2885" priority="3229" stopIfTrue="1">
      <formula>AND($A454&lt;&gt;"COMPOSICAO",$A454&lt;&gt;"INSUMO",$A454&lt;&gt;"")</formula>
    </cfRule>
    <cfRule type="expression" dxfId="2884" priority="3230" stopIfTrue="1">
      <formula>AND(OR($A454="COMPOSICAO",$A454="INSUMO",$A454&lt;&gt;""),$A454&lt;&gt;"")</formula>
    </cfRule>
  </conditionalFormatting>
  <conditionalFormatting sqref="C465:F466">
    <cfRule type="expression" dxfId="2883" priority="3227" stopIfTrue="1">
      <formula>AND($A465&lt;&gt;"COMPOSICAO",$A465&lt;&gt;"INSUMO",$A465&lt;&gt;"")</formula>
    </cfRule>
    <cfRule type="expression" dxfId="2882" priority="3228" stopIfTrue="1">
      <formula>AND(OR($A465="COMPOSICAO",$A465="INSUMO",$A465&lt;&gt;""),$A465&lt;&gt;"")</formula>
    </cfRule>
  </conditionalFormatting>
  <conditionalFormatting sqref="B467:E467">
    <cfRule type="expression" dxfId="2881" priority="3221" stopIfTrue="1">
      <formula>AND($A467&lt;&gt;"COMPOSICAO",$A467&lt;&gt;"INSUMO",$A467&lt;&gt;"")</formula>
    </cfRule>
    <cfRule type="expression" dxfId="2880" priority="3222" stopIfTrue="1">
      <formula>AND(OR($A467="COMPOSICAO",$A467="INSUMO",$A467&lt;&gt;""),$A467&lt;&gt;"")</formula>
    </cfRule>
  </conditionalFormatting>
  <conditionalFormatting sqref="F468">
    <cfRule type="expression" dxfId="2879" priority="3223" stopIfTrue="1">
      <formula>AND($A468&lt;&gt;"COMPOSICAO",$A468&lt;&gt;"INSUMO",$A468&lt;&gt;"")</formula>
    </cfRule>
    <cfRule type="expression" dxfId="2878" priority="3224" stopIfTrue="1">
      <formula>AND(OR($A468="COMPOSICAO",$A468="INSUMO",$A468&lt;&gt;""),$A468&lt;&gt;"")</formula>
    </cfRule>
  </conditionalFormatting>
  <conditionalFormatting sqref="F467">
    <cfRule type="expression" dxfId="2877" priority="3225" stopIfTrue="1">
      <formula>AND($A467&lt;&gt;"COMPOSICAO",$A467&lt;&gt;"INSUMO",$A467&lt;&gt;"")</formula>
    </cfRule>
    <cfRule type="expression" dxfId="2876" priority="3226" stopIfTrue="1">
      <formula>AND(OR($A467="COMPOSICAO",$A467="INSUMO",$A467&lt;&gt;""),$A467&lt;&gt;"")</formula>
    </cfRule>
  </conditionalFormatting>
  <conditionalFormatting sqref="B465:B466">
    <cfRule type="expression" dxfId="2875" priority="3219" stopIfTrue="1">
      <formula>AND($A465&lt;&gt;"COMPOSICAO",$A465&lt;&gt;"INSUMO",$A465&lt;&gt;"")</formula>
    </cfRule>
    <cfRule type="expression" dxfId="2874" priority="3220" stopIfTrue="1">
      <formula>AND(OR($A465="COMPOSICAO",$A465="INSUMO",$A465&lt;&gt;""),$A465&lt;&gt;"")</formula>
    </cfRule>
  </conditionalFormatting>
  <conditionalFormatting sqref="B477:E477">
    <cfRule type="expression" dxfId="2873" priority="3211" stopIfTrue="1">
      <formula>AND($A477&lt;&gt;"COMPOSICAO",$A477&lt;&gt;"INSUMO",$A477&lt;&gt;"")</formula>
    </cfRule>
    <cfRule type="expression" dxfId="2872" priority="3212" stopIfTrue="1">
      <formula>AND(OR($A477="COMPOSICAO",$A477="INSUMO",$A477&lt;&gt;""),$A477&lt;&gt;"")</formula>
    </cfRule>
  </conditionalFormatting>
  <conditionalFormatting sqref="F478">
    <cfRule type="expression" dxfId="2871" priority="3213" stopIfTrue="1">
      <formula>AND($A478&lt;&gt;"COMPOSICAO",$A478&lt;&gt;"INSUMO",$A478&lt;&gt;"")</formula>
    </cfRule>
    <cfRule type="expression" dxfId="2870" priority="3214" stopIfTrue="1">
      <formula>AND(OR($A478="COMPOSICAO",$A478="INSUMO",$A478&lt;&gt;""),$A478&lt;&gt;"")</formula>
    </cfRule>
  </conditionalFormatting>
  <conditionalFormatting sqref="F477">
    <cfRule type="expression" dxfId="2869" priority="3215" stopIfTrue="1">
      <formula>AND($A477&lt;&gt;"COMPOSICAO",$A477&lt;&gt;"INSUMO",$A477&lt;&gt;"")</formula>
    </cfRule>
    <cfRule type="expression" dxfId="2868" priority="3216" stopIfTrue="1">
      <formula>AND(OR($A477="COMPOSICAO",$A477="INSUMO",$A477&lt;&gt;""),$A477&lt;&gt;"")</formula>
    </cfRule>
  </conditionalFormatting>
  <conditionalFormatting sqref="B486:F486">
    <cfRule type="expression" dxfId="2867" priority="3207" stopIfTrue="1">
      <formula>AND($A486&lt;&gt;"COMPOSICAO",$A486&lt;&gt;"INSUMO",$A486&lt;&gt;"")</formula>
    </cfRule>
    <cfRule type="expression" dxfId="2866" priority="3208" stopIfTrue="1">
      <formula>AND(OR($A486="COMPOSICAO",$A486="INSUMO",$A486&lt;&gt;""),$A486&lt;&gt;"")</formula>
    </cfRule>
  </conditionalFormatting>
  <conditionalFormatting sqref="B487:E487">
    <cfRule type="expression" dxfId="2865" priority="3201" stopIfTrue="1">
      <formula>AND($A487&lt;&gt;"COMPOSICAO",$A487&lt;&gt;"INSUMO",$A487&lt;&gt;"")</formula>
    </cfRule>
    <cfRule type="expression" dxfId="2864" priority="3202" stopIfTrue="1">
      <formula>AND(OR($A487="COMPOSICAO",$A487="INSUMO",$A487&lt;&gt;""),$A487&lt;&gt;"")</formula>
    </cfRule>
  </conditionalFormatting>
  <conditionalFormatting sqref="F488">
    <cfRule type="expression" dxfId="2863" priority="3203" stopIfTrue="1">
      <formula>AND($A488&lt;&gt;"COMPOSICAO",$A488&lt;&gt;"INSUMO",$A488&lt;&gt;"")</formula>
    </cfRule>
    <cfRule type="expression" dxfId="2862" priority="3204" stopIfTrue="1">
      <formula>AND(OR($A488="COMPOSICAO",$A488="INSUMO",$A488&lt;&gt;""),$A488&lt;&gt;"")</formula>
    </cfRule>
  </conditionalFormatting>
  <conditionalFormatting sqref="F487">
    <cfRule type="expression" dxfId="2861" priority="3205" stopIfTrue="1">
      <formula>AND($A487&lt;&gt;"COMPOSICAO",$A487&lt;&gt;"INSUMO",$A487&lt;&gt;"")</formula>
    </cfRule>
    <cfRule type="expression" dxfId="2860" priority="3206" stopIfTrue="1">
      <formula>AND(OR($A487="COMPOSICAO",$A487="INSUMO",$A487&lt;&gt;""),$A487&lt;&gt;"")</formula>
    </cfRule>
  </conditionalFormatting>
  <conditionalFormatting sqref="B496:F496">
    <cfRule type="expression" dxfId="2859" priority="3199" stopIfTrue="1">
      <formula>AND($A496&lt;&gt;"COMPOSICAO",$A496&lt;&gt;"INSUMO",$A496&lt;&gt;"")</formula>
    </cfRule>
    <cfRule type="expression" dxfId="2858" priority="3200" stopIfTrue="1">
      <formula>AND(OR($A496="COMPOSICAO",$A496="INSUMO",$A496&lt;&gt;""),$A496&lt;&gt;"")</formula>
    </cfRule>
  </conditionalFormatting>
  <conditionalFormatting sqref="B497:E497">
    <cfRule type="expression" dxfId="2857" priority="3193" stopIfTrue="1">
      <formula>AND($A497&lt;&gt;"COMPOSICAO",$A497&lt;&gt;"INSUMO",$A497&lt;&gt;"")</formula>
    </cfRule>
    <cfRule type="expression" dxfId="2856" priority="3194" stopIfTrue="1">
      <formula>AND(OR($A497="COMPOSICAO",$A497="INSUMO",$A497&lt;&gt;""),$A497&lt;&gt;"")</formula>
    </cfRule>
  </conditionalFormatting>
  <conditionalFormatting sqref="F498">
    <cfRule type="expression" dxfId="2855" priority="3195" stopIfTrue="1">
      <formula>AND($A498&lt;&gt;"COMPOSICAO",$A498&lt;&gt;"INSUMO",$A498&lt;&gt;"")</formula>
    </cfRule>
    <cfRule type="expression" dxfId="2854" priority="3196" stopIfTrue="1">
      <formula>AND(OR($A498="COMPOSICAO",$A498="INSUMO",$A498&lt;&gt;""),$A498&lt;&gt;"")</formula>
    </cfRule>
  </conditionalFormatting>
  <conditionalFormatting sqref="F497">
    <cfRule type="expression" dxfId="2853" priority="3197" stopIfTrue="1">
      <formula>AND($A497&lt;&gt;"COMPOSICAO",$A497&lt;&gt;"INSUMO",$A497&lt;&gt;"")</formula>
    </cfRule>
    <cfRule type="expression" dxfId="2852" priority="3198" stopIfTrue="1">
      <formula>AND(OR($A497="COMPOSICAO",$A497="INSUMO",$A497&lt;&gt;""),$A497&lt;&gt;"")</formula>
    </cfRule>
  </conditionalFormatting>
  <conditionalFormatting sqref="B506:F506">
    <cfRule type="expression" dxfId="2851" priority="3191" stopIfTrue="1">
      <formula>AND($A506&lt;&gt;"COMPOSICAO",$A506&lt;&gt;"INSUMO",$A506&lt;&gt;"")</formula>
    </cfRule>
    <cfRule type="expression" dxfId="2850" priority="3192" stopIfTrue="1">
      <formula>AND(OR($A506="COMPOSICAO",$A506="INSUMO",$A506&lt;&gt;""),$A506&lt;&gt;"")</formula>
    </cfRule>
  </conditionalFormatting>
  <conditionalFormatting sqref="B507:E507">
    <cfRule type="expression" dxfId="2849" priority="3185" stopIfTrue="1">
      <formula>AND($A507&lt;&gt;"COMPOSICAO",$A507&lt;&gt;"INSUMO",$A507&lt;&gt;"")</formula>
    </cfRule>
    <cfRule type="expression" dxfId="2848" priority="3186" stopIfTrue="1">
      <formula>AND(OR($A507="COMPOSICAO",$A507="INSUMO",$A507&lt;&gt;""),$A507&lt;&gt;"")</formula>
    </cfRule>
  </conditionalFormatting>
  <conditionalFormatting sqref="F508">
    <cfRule type="expression" dxfId="2847" priority="3187" stopIfTrue="1">
      <formula>AND($A508&lt;&gt;"COMPOSICAO",$A508&lt;&gt;"INSUMO",$A508&lt;&gt;"")</formula>
    </cfRule>
    <cfRule type="expression" dxfId="2846" priority="3188" stopIfTrue="1">
      <formula>AND(OR($A508="COMPOSICAO",$A508="INSUMO",$A508&lt;&gt;""),$A508&lt;&gt;"")</formula>
    </cfRule>
  </conditionalFormatting>
  <conditionalFormatting sqref="F507">
    <cfRule type="expression" dxfId="2845" priority="3189" stopIfTrue="1">
      <formula>AND($A507&lt;&gt;"COMPOSICAO",$A507&lt;&gt;"INSUMO",$A507&lt;&gt;"")</formula>
    </cfRule>
    <cfRule type="expression" dxfId="2844" priority="3190" stopIfTrue="1">
      <formula>AND(OR($A507="COMPOSICAO",$A507="INSUMO",$A507&lt;&gt;""),$A507&lt;&gt;"")</formula>
    </cfRule>
  </conditionalFormatting>
  <conditionalFormatting sqref="B516:F516">
    <cfRule type="expression" dxfId="2843" priority="3183" stopIfTrue="1">
      <formula>AND($A516&lt;&gt;"COMPOSICAO",$A516&lt;&gt;"INSUMO",$A516&lt;&gt;"")</formula>
    </cfRule>
    <cfRule type="expression" dxfId="2842" priority="3184" stopIfTrue="1">
      <formula>AND(OR($A516="COMPOSICAO",$A516="INSUMO",$A516&lt;&gt;""),$A516&lt;&gt;"")</formula>
    </cfRule>
  </conditionalFormatting>
  <conditionalFormatting sqref="B517:E517">
    <cfRule type="expression" dxfId="2841" priority="3177" stopIfTrue="1">
      <formula>AND($A517&lt;&gt;"COMPOSICAO",$A517&lt;&gt;"INSUMO",$A517&lt;&gt;"")</formula>
    </cfRule>
    <cfRule type="expression" dxfId="2840" priority="3178" stopIfTrue="1">
      <formula>AND(OR($A517="COMPOSICAO",$A517="INSUMO",$A517&lt;&gt;""),$A517&lt;&gt;"")</formula>
    </cfRule>
  </conditionalFormatting>
  <conditionalFormatting sqref="F518">
    <cfRule type="expression" dxfId="2839" priority="3179" stopIfTrue="1">
      <formula>AND($A518&lt;&gt;"COMPOSICAO",$A518&lt;&gt;"INSUMO",$A518&lt;&gt;"")</formula>
    </cfRule>
    <cfRule type="expression" dxfId="2838" priority="3180" stopIfTrue="1">
      <formula>AND(OR($A518="COMPOSICAO",$A518="INSUMO",$A518&lt;&gt;""),$A518&lt;&gt;"")</formula>
    </cfRule>
  </conditionalFormatting>
  <conditionalFormatting sqref="F517">
    <cfRule type="expression" dxfId="2837" priority="3181" stopIfTrue="1">
      <formula>AND($A517&lt;&gt;"COMPOSICAO",$A517&lt;&gt;"INSUMO",$A517&lt;&gt;"")</formula>
    </cfRule>
    <cfRule type="expression" dxfId="2836" priority="3182" stopIfTrue="1">
      <formula>AND(OR($A517="COMPOSICAO",$A517="INSUMO",$A517&lt;&gt;""),$A517&lt;&gt;"")</formula>
    </cfRule>
  </conditionalFormatting>
  <conditionalFormatting sqref="B546:F546">
    <cfRule type="expression" dxfId="2835" priority="3151" stopIfTrue="1">
      <formula>AND($A546&lt;&gt;"COMPOSICAO",$A546&lt;&gt;"INSUMO",$A546&lt;&gt;"")</formula>
    </cfRule>
    <cfRule type="expression" dxfId="2834" priority="3152" stopIfTrue="1">
      <formula>AND(OR($A546="COMPOSICAO",$A546="INSUMO",$A546&lt;&gt;""),$A546&lt;&gt;"")</formula>
    </cfRule>
  </conditionalFormatting>
  <conditionalFormatting sqref="B547:E547">
    <cfRule type="expression" dxfId="2833" priority="3145" stopIfTrue="1">
      <formula>AND($A547&lt;&gt;"COMPOSICAO",$A547&lt;&gt;"INSUMO",$A547&lt;&gt;"")</formula>
    </cfRule>
    <cfRule type="expression" dxfId="2832" priority="3146" stopIfTrue="1">
      <formula>AND(OR($A547="COMPOSICAO",$A547="INSUMO",$A547&lt;&gt;""),$A547&lt;&gt;"")</formula>
    </cfRule>
  </conditionalFormatting>
  <conditionalFormatting sqref="F548">
    <cfRule type="expression" dxfId="2831" priority="3147" stopIfTrue="1">
      <formula>AND($A548&lt;&gt;"COMPOSICAO",$A548&lt;&gt;"INSUMO",$A548&lt;&gt;"")</formula>
    </cfRule>
    <cfRule type="expression" dxfId="2830" priority="3148" stopIfTrue="1">
      <formula>AND(OR($A548="COMPOSICAO",$A548="INSUMO",$A548&lt;&gt;""),$A548&lt;&gt;"")</formula>
    </cfRule>
  </conditionalFormatting>
  <conditionalFormatting sqref="F547">
    <cfRule type="expression" dxfId="2829" priority="3149" stopIfTrue="1">
      <formula>AND($A547&lt;&gt;"COMPOSICAO",$A547&lt;&gt;"INSUMO",$A547&lt;&gt;"")</formula>
    </cfRule>
    <cfRule type="expression" dxfId="2828" priority="3150" stopIfTrue="1">
      <formula>AND(OR($A547="COMPOSICAO",$A547="INSUMO",$A547&lt;&gt;""),$A547&lt;&gt;"")</formula>
    </cfRule>
  </conditionalFormatting>
  <conditionalFormatting sqref="B536:F536">
    <cfRule type="expression" dxfId="2827" priority="3167" stopIfTrue="1">
      <formula>AND($A536&lt;&gt;"COMPOSICAO",$A536&lt;&gt;"INSUMO",$A536&lt;&gt;"")</formula>
    </cfRule>
    <cfRule type="expression" dxfId="2826" priority="3168" stopIfTrue="1">
      <formula>AND(OR($A536="COMPOSICAO",$A536="INSUMO",$A536&lt;&gt;""),$A536&lt;&gt;"")</formula>
    </cfRule>
  </conditionalFormatting>
  <conditionalFormatting sqref="B537:E537">
    <cfRule type="expression" dxfId="2825" priority="3161" stopIfTrue="1">
      <formula>AND($A537&lt;&gt;"COMPOSICAO",$A537&lt;&gt;"INSUMO",$A537&lt;&gt;"")</formula>
    </cfRule>
    <cfRule type="expression" dxfId="2824" priority="3162" stopIfTrue="1">
      <formula>AND(OR($A537="COMPOSICAO",$A537="INSUMO",$A537&lt;&gt;""),$A537&lt;&gt;"")</formula>
    </cfRule>
  </conditionalFormatting>
  <conditionalFormatting sqref="F538">
    <cfRule type="expression" dxfId="2823" priority="3163" stopIfTrue="1">
      <formula>AND($A538&lt;&gt;"COMPOSICAO",$A538&lt;&gt;"INSUMO",$A538&lt;&gt;"")</formula>
    </cfRule>
    <cfRule type="expression" dxfId="2822" priority="3164" stopIfTrue="1">
      <formula>AND(OR($A538="COMPOSICAO",$A538="INSUMO",$A538&lt;&gt;""),$A538&lt;&gt;"")</formula>
    </cfRule>
  </conditionalFormatting>
  <conditionalFormatting sqref="F537">
    <cfRule type="expression" dxfId="2821" priority="3165" stopIfTrue="1">
      <formula>AND($A537&lt;&gt;"COMPOSICAO",$A537&lt;&gt;"INSUMO",$A537&lt;&gt;"")</formula>
    </cfRule>
    <cfRule type="expression" dxfId="2820" priority="3166" stopIfTrue="1">
      <formula>AND(OR($A537="COMPOSICAO",$A537="INSUMO",$A537&lt;&gt;""),$A537&lt;&gt;"")</formula>
    </cfRule>
  </conditionalFormatting>
  <conditionalFormatting sqref="B526:F526">
    <cfRule type="expression" dxfId="2819" priority="3159" stopIfTrue="1">
      <formula>AND($A526&lt;&gt;"COMPOSICAO",$A526&lt;&gt;"INSUMO",$A526&lt;&gt;"")</formula>
    </cfRule>
    <cfRule type="expression" dxfId="2818" priority="3160" stopIfTrue="1">
      <formula>AND(OR($A526="COMPOSICAO",$A526="INSUMO",$A526&lt;&gt;""),$A526&lt;&gt;"")</formula>
    </cfRule>
  </conditionalFormatting>
  <conditionalFormatting sqref="B527:E527">
    <cfRule type="expression" dxfId="2817" priority="3153" stopIfTrue="1">
      <formula>AND($A527&lt;&gt;"COMPOSICAO",$A527&lt;&gt;"INSUMO",$A527&lt;&gt;"")</formula>
    </cfRule>
    <cfRule type="expression" dxfId="2816" priority="3154" stopIfTrue="1">
      <formula>AND(OR($A527="COMPOSICAO",$A527="INSUMO",$A527&lt;&gt;""),$A527&lt;&gt;"")</formula>
    </cfRule>
  </conditionalFormatting>
  <conditionalFormatting sqref="F528">
    <cfRule type="expression" dxfId="2815" priority="3155" stopIfTrue="1">
      <formula>AND($A528&lt;&gt;"COMPOSICAO",$A528&lt;&gt;"INSUMO",$A528&lt;&gt;"")</formula>
    </cfRule>
    <cfRule type="expression" dxfId="2814" priority="3156" stopIfTrue="1">
      <formula>AND(OR($A528="COMPOSICAO",$A528="INSUMO",$A528&lt;&gt;""),$A528&lt;&gt;"")</formula>
    </cfRule>
  </conditionalFormatting>
  <conditionalFormatting sqref="F527">
    <cfRule type="expression" dxfId="2813" priority="3157" stopIfTrue="1">
      <formula>AND($A527&lt;&gt;"COMPOSICAO",$A527&lt;&gt;"INSUMO",$A527&lt;&gt;"")</formula>
    </cfRule>
    <cfRule type="expression" dxfId="2812" priority="3158" stopIfTrue="1">
      <formula>AND(OR($A527="COMPOSICAO",$A527="INSUMO",$A527&lt;&gt;""),$A527&lt;&gt;"")</formula>
    </cfRule>
  </conditionalFormatting>
  <conditionalFormatting sqref="B583:F583">
    <cfRule type="expression" dxfId="2811" priority="3127" stopIfTrue="1">
      <formula>AND($A583&lt;&gt;"COMPOSICAO",$A583&lt;&gt;"INSUMO",$A583&lt;&gt;"")</formula>
    </cfRule>
    <cfRule type="expression" dxfId="2810" priority="3128" stopIfTrue="1">
      <formula>AND(OR($A583="COMPOSICAO",$A583="INSUMO",$A583&lt;&gt;""),$A583&lt;&gt;"")</formula>
    </cfRule>
  </conditionalFormatting>
  <conditionalFormatting sqref="B584:E584">
    <cfRule type="expression" dxfId="2809" priority="3121" stopIfTrue="1">
      <formula>AND($A584&lt;&gt;"COMPOSICAO",$A584&lt;&gt;"INSUMO",$A584&lt;&gt;"")</formula>
    </cfRule>
    <cfRule type="expression" dxfId="2808" priority="3122" stopIfTrue="1">
      <formula>AND(OR($A584="COMPOSICAO",$A584="INSUMO",$A584&lt;&gt;""),$A584&lt;&gt;"")</formula>
    </cfRule>
  </conditionalFormatting>
  <conditionalFormatting sqref="F585">
    <cfRule type="expression" dxfId="2807" priority="3123" stopIfTrue="1">
      <formula>AND($A585&lt;&gt;"COMPOSICAO",$A585&lt;&gt;"INSUMO",$A585&lt;&gt;"")</formula>
    </cfRule>
    <cfRule type="expression" dxfId="2806" priority="3124" stopIfTrue="1">
      <formula>AND(OR($A585="COMPOSICAO",$A585="INSUMO",$A585&lt;&gt;""),$A585&lt;&gt;"")</formula>
    </cfRule>
  </conditionalFormatting>
  <conditionalFormatting sqref="F584">
    <cfRule type="expression" dxfId="2805" priority="3125" stopIfTrue="1">
      <formula>AND($A584&lt;&gt;"COMPOSICAO",$A584&lt;&gt;"INSUMO",$A584&lt;&gt;"")</formula>
    </cfRule>
    <cfRule type="expression" dxfId="2804" priority="3126" stopIfTrue="1">
      <formula>AND(OR($A584="COMPOSICAO",$A584="INSUMO",$A584&lt;&gt;""),$A584&lt;&gt;"")</formula>
    </cfRule>
  </conditionalFormatting>
  <conditionalFormatting sqref="B556:F556">
    <cfRule type="expression" dxfId="2803" priority="3143" stopIfTrue="1">
      <formula>AND($A556&lt;&gt;"COMPOSICAO",$A556&lt;&gt;"INSUMO",$A556&lt;&gt;"")</formula>
    </cfRule>
    <cfRule type="expression" dxfId="2802" priority="3144" stopIfTrue="1">
      <formula>AND(OR($A556="COMPOSICAO",$A556="INSUMO",$A556&lt;&gt;""),$A556&lt;&gt;"")</formula>
    </cfRule>
  </conditionalFormatting>
  <conditionalFormatting sqref="B594:E594">
    <cfRule type="expression" dxfId="2801" priority="3113" stopIfTrue="1">
      <formula>AND($A594&lt;&gt;"COMPOSICAO",$A594&lt;&gt;"INSUMO",$A594&lt;&gt;"")</formula>
    </cfRule>
    <cfRule type="expression" dxfId="2800" priority="3114" stopIfTrue="1">
      <formula>AND(OR($A594="COMPOSICAO",$A594="INSUMO",$A594&lt;&gt;""),$A594&lt;&gt;"")</formula>
    </cfRule>
  </conditionalFormatting>
  <conditionalFormatting sqref="F557">
    <cfRule type="expression" dxfId="2799" priority="3139" stopIfTrue="1">
      <formula>AND($A557&lt;&gt;"COMPOSICAO",$A557&lt;&gt;"INSUMO",$A557&lt;&gt;"")</formula>
    </cfRule>
    <cfRule type="expression" dxfId="2798" priority="3140" stopIfTrue="1">
      <formula>AND(OR($A557="COMPOSICAO",$A557="INSUMO",$A557&lt;&gt;""),$A557&lt;&gt;"")</formula>
    </cfRule>
  </conditionalFormatting>
  <conditionalFormatting sqref="F594">
    <cfRule type="expression" dxfId="2797" priority="3117" stopIfTrue="1">
      <formula>AND($A594&lt;&gt;"COMPOSICAO",$A594&lt;&gt;"INSUMO",$A594&lt;&gt;"")</formula>
    </cfRule>
    <cfRule type="expression" dxfId="2796" priority="3118" stopIfTrue="1">
      <formula>AND(OR($A594="COMPOSICAO",$A594="INSUMO",$A594&lt;&gt;""),$A594&lt;&gt;"")</formula>
    </cfRule>
  </conditionalFormatting>
  <conditionalFormatting sqref="B565:F565">
    <cfRule type="expression" dxfId="2795" priority="3135" stopIfTrue="1">
      <formula>AND($A565&lt;&gt;"COMPOSICAO",$A565&lt;&gt;"INSUMO",$A565&lt;&gt;"")</formula>
    </cfRule>
    <cfRule type="expression" dxfId="2794" priority="3136" stopIfTrue="1">
      <formula>AND(OR($A565="COMPOSICAO",$A565="INSUMO",$A565&lt;&gt;""),$A565&lt;&gt;"")</formula>
    </cfRule>
  </conditionalFormatting>
  <conditionalFormatting sqref="F566">
    <cfRule type="expression" dxfId="2793" priority="3133" stopIfTrue="1">
      <formula>AND($A566&lt;&gt;"COMPOSICAO",$A566&lt;&gt;"INSUMO",$A566&lt;&gt;"")</formula>
    </cfRule>
    <cfRule type="expression" dxfId="2792" priority="3134" stopIfTrue="1">
      <formula>AND(OR($A566="COMPOSICAO",$A566="INSUMO",$A566&lt;&gt;""),$A566&lt;&gt;"")</formula>
    </cfRule>
  </conditionalFormatting>
  <conditionalFormatting sqref="B574:F574">
    <cfRule type="expression" dxfId="2791" priority="3131" stopIfTrue="1">
      <formula>AND($A574&lt;&gt;"COMPOSICAO",$A574&lt;&gt;"INSUMO",$A574&lt;&gt;"")</formula>
    </cfRule>
    <cfRule type="expression" dxfId="2790" priority="3132" stopIfTrue="1">
      <formula>AND(OR($A574="COMPOSICAO",$A574="INSUMO",$A574&lt;&gt;""),$A574&lt;&gt;"")</formula>
    </cfRule>
  </conditionalFormatting>
  <conditionalFormatting sqref="F575">
    <cfRule type="expression" dxfId="2789" priority="3129" stopIfTrue="1">
      <formula>AND($A575&lt;&gt;"COMPOSICAO",$A575&lt;&gt;"INSUMO",$A575&lt;&gt;"")</formula>
    </cfRule>
    <cfRule type="expression" dxfId="2788" priority="3130" stopIfTrue="1">
      <formula>AND(OR($A575="COMPOSICAO",$A575="INSUMO",$A575&lt;&gt;""),$A575&lt;&gt;"")</formula>
    </cfRule>
  </conditionalFormatting>
  <conditionalFormatting sqref="B593:F593">
    <cfRule type="expression" dxfId="2787" priority="3119" stopIfTrue="1">
      <formula>AND($A593&lt;&gt;"COMPOSICAO",$A593&lt;&gt;"INSUMO",$A593&lt;&gt;"")</formula>
    </cfRule>
    <cfRule type="expression" dxfId="2786" priority="3120" stopIfTrue="1">
      <formula>AND(OR($A593="COMPOSICAO",$A593="INSUMO",$A593&lt;&gt;""),$A593&lt;&gt;"")</formula>
    </cfRule>
  </conditionalFormatting>
  <conditionalFormatting sqref="F595">
    <cfRule type="expression" dxfId="2785" priority="3115" stopIfTrue="1">
      <formula>AND($A595&lt;&gt;"COMPOSICAO",$A595&lt;&gt;"INSUMO",$A595&lt;&gt;"")</formula>
    </cfRule>
    <cfRule type="expression" dxfId="2784" priority="3116" stopIfTrue="1">
      <formula>AND(OR($A595="COMPOSICAO",$A595="INSUMO",$A595&lt;&gt;""),$A595&lt;&gt;"")</formula>
    </cfRule>
  </conditionalFormatting>
  <conditionalFormatting sqref="B604:E604">
    <cfRule type="expression" dxfId="2783" priority="3105" stopIfTrue="1">
      <formula>AND($A604&lt;&gt;"COMPOSICAO",$A604&lt;&gt;"INSUMO",$A604&lt;&gt;"")</formula>
    </cfRule>
    <cfRule type="expression" dxfId="2782" priority="3106" stopIfTrue="1">
      <formula>AND(OR($A604="COMPOSICAO",$A604="INSUMO",$A604&lt;&gt;""),$A604&lt;&gt;"")</formula>
    </cfRule>
  </conditionalFormatting>
  <conditionalFormatting sqref="F604">
    <cfRule type="expression" dxfId="2781" priority="3109" stopIfTrue="1">
      <formula>AND($A604&lt;&gt;"COMPOSICAO",$A604&lt;&gt;"INSUMO",$A604&lt;&gt;"")</formula>
    </cfRule>
    <cfRule type="expression" dxfId="2780" priority="3110" stopIfTrue="1">
      <formula>AND(OR($A604="COMPOSICAO",$A604="INSUMO",$A604&lt;&gt;""),$A604&lt;&gt;"")</formula>
    </cfRule>
  </conditionalFormatting>
  <conditionalFormatting sqref="B603:F603">
    <cfRule type="expression" dxfId="2779" priority="3111" stopIfTrue="1">
      <formula>AND($A603&lt;&gt;"COMPOSICAO",$A603&lt;&gt;"INSUMO",$A603&lt;&gt;"")</formula>
    </cfRule>
    <cfRule type="expression" dxfId="2778" priority="3112" stopIfTrue="1">
      <formula>AND(OR($A603="COMPOSICAO",$A603="INSUMO",$A603&lt;&gt;""),$A603&lt;&gt;"")</formula>
    </cfRule>
  </conditionalFormatting>
  <conditionalFormatting sqref="F605">
    <cfRule type="expression" dxfId="2777" priority="3107" stopIfTrue="1">
      <formula>AND($A605&lt;&gt;"COMPOSICAO",$A605&lt;&gt;"INSUMO",$A605&lt;&gt;"")</formula>
    </cfRule>
    <cfRule type="expression" dxfId="2776" priority="3108" stopIfTrue="1">
      <formula>AND(OR($A605="COMPOSICAO",$A605="INSUMO",$A605&lt;&gt;""),$A605&lt;&gt;"")</formula>
    </cfRule>
  </conditionalFormatting>
  <conditionalFormatting sqref="B614:E614">
    <cfRule type="expression" dxfId="2775" priority="3097" stopIfTrue="1">
      <formula>AND($A614&lt;&gt;"COMPOSICAO",$A614&lt;&gt;"INSUMO",$A614&lt;&gt;"")</formula>
    </cfRule>
    <cfRule type="expression" dxfId="2774" priority="3098" stopIfTrue="1">
      <formula>AND(OR($A614="COMPOSICAO",$A614="INSUMO",$A614&lt;&gt;""),$A614&lt;&gt;"")</formula>
    </cfRule>
  </conditionalFormatting>
  <conditionalFormatting sqref="F614">
    <cfRule type="expression" dxfId="2773" priority="3101" stopIfTrue="1">
      <formula>AND($A614&lt;&gt;"COMPOSICAO",$A614&lt;&gt;"INSUMO",$A614&lt;&gt;"")</formula>
    </cfRule>
    <cfRule type="expression" dxfId="2772" priority="3102" stopIfTrue="1">
      <formula>AND(OR($A614="COMPOSICAO",$A614="INSUMO",$A614&lt;&gt;""),$A614&lt;&gt;"")</formula>
    </cfRule>
  </conditionalFormatting>
  <conditionalFormatting sqref="B613:F613">
    <cfRule type="expression" dxfId="2771" priority="3103" stopIfTrue="1">
      <formula>AND($A613&lt;&gt;"COMPOSICAO",$A613&lt;&gt;"INSUMO",$A613&lt;&gt;"")</formula>
    </cfRule>
    <cfRule type="expression" dxfId="2770" priority="3104" stopIfTrue="1">
      <formula>AND(OR($A613="COMPOSICAO",$A613="INSUMO",$A613&lt;&gt;""),$A613&lt;&gt;"")</formula>
    </cfRule>
  </conditionalFormatting>
  <conditionalFormatting sqref="F615">
    <cfRule type="expression" dxfId="2769" priority="3099" stopIfTrue="1">
      <formula>AND($A615&lt;&gt;"COMPOSICAO",$A615&lt;&gt;"INSUMO",$A615&lt;&gt;"")</formula>
    </cfRule>
    <cfRule type="expression" dxfId="2768" priority="3100" stopIfTrue="1">
      <formula>AND(OR($A615="COMPOSICAO",$A615="INSUMO",$A615&lt;&gt;""),$A615&lt;&gt;"")</formula>
    </cfRule>
  </conditionalFormatting>
  <conditionalFormatting sqref="B624:E624">
    <cfRule type="expression" dxfId="2767" priority="3089" stopIfTrue="1">
      <formula>AND($A624&lt;&gt;"COMPOSICAO",$A624&lt;&gt;"INSUMO",$A624&lt;&gt;"")</formula>
    </cfRule>
    <cfRule type="expression" dxfId="2766" priority="3090" stopIfTrue="1">
      <formula>AND(OR($A624="COMPOSICAO",$A624="INSUMO",$A624&lt;&gt;""),$A624&lt;&gt;"")</formula>
    </cfRule>
  </conditionalFormatting>
  <conditionalFormatting sqref="F624">
    <cfRule type="expression" dxfId="2765" priority="3093" stopIfTrue="1">
      <formula>AND($A624&lt;&gt;"COMPOSICAO",$A624&lt;&gt;"INSUMO",$A624&lt;&gt;"")</formula>
    </cfRule>
    <cfRule type="expression" dxfId="2764" priority="3094" stopIfTrue="1">
      <formula>AND(OR($A624="COMPOSICAO",$A624="INSUMO",$A624&lt;&gt;""),$A624&lt;&gt;"")</formula>
    </cfRule>
  </conditionalFormatting>
  <conditionalFormatting sqref="B623:C623 E623:F623">
    <cfRule type="expression" dxfId="2763" priority="3095" stopIfTrue="1">
      <formula>AND($A623&lt;&gt;"COMPOSICAO",$A623&lt;&gt;"INSUMO",$A623&lt;&gt;"")</formula>
    </cfRule>
    <cfRule type="expression" dxfId="2762" priority="3096" stopIfTrue="1">
      <formula>AND(OR($A623="COMPOSICAO",$A623="INSUMO",$A623&lt;&gt;""),$A623&lt;&gt;"")</formula>
    </cfRule>
  </conditionalFormatting>
  <conditionalFormatting sqref="F625">
    <cfRule type="expression" dxfId="2761" priority="3091" stopIfTrue="1">
      <formula>AND($A625&lt;&gt;"COMPOSICAO",$A625&lt;&gt;"INSUMO",$A625&lt;&gt;"")</formula>
    </cfRule>
    <cfRule type="expression" dxfId="2760" priority="3092" stopIfTrue="1">
      <formula>AND(OR($A625="COMPOSICAO",$A625="INSUMO",$A625&lt;&gt;""),$A625&lt;&gt;"")</formula>
    </cfRule>
  </conditionalFormatting>
  <conditionalFormatting sqref="D623">
    <cfRule type="expression" dxfId="2759" priority="3087" stopIfTrue="1">
      <formula>AND($A623&lt;&gt;"COMPOSICAO",$A623&lt;&gt;"INSUMO",$A623&lt;&gt;"")</formula>
    </cfRule>
    <cfRule type="expression" dxfId="2758" priority="3088" stopIfTrue="1">
      <formula>AND(OR($A623="COMPOSICAO",$A623="INSUMO",$A623&lt;&gt;""),$A623&lt;&gt;"")</formula>
    </cfRule>
  </conditionalFormatting>
  <conditionalFormatting sqref="B634:E634">
    <cfRule type="expression" dxfId="2757" priority="3079" stopIfTrue="1">
      <formula>AND($A634&lt;&gt;"COMPOSICAO",$A634&lt;&gt;"INSUMO",$A634&lt;&gt;"")</formula>
    </cfRule>
    <cfRule type="expression" dxfId="2756" priority="3080" stopIfTrue="1">
      <formula>AND(OR($A634="COMPOSICAO",$A634="INSUMO",$A634&lt;&gt;""),$A634&lt;&gt;"")</formula>
    </cfRule>
  </conditionalFormatting>
  <conditionalFormatting sqref="F634">
    <cfRule type="expression" dxfId="2755" priority="3083" stopIfTrue="1">
      <formula>AND($A634&lt;&gt;"COMPOSICAO",$A634&lt;&gt;"INSUMO",$A634&lt;&gt;"")</formula>
    </cfRule>
    <cfRule type="expression" dxfId="2754" priority="3084" stopIfTrue="1">
      <formula>AND(OR($A634="COMPOSICAO",$A634="INSUMO",$A634&lt;&gt;""),$A634&lt;&gt;"")</formula>
    </cfRule>
  </conditionalFormatting>
  <conditionalFormatting sqref="B633:C633 E633:F633">
    <cfRule type="expression" dxfId="2753" priority="3085" stopIfTrue="1">
      <formula>AND($A633&lt;&gt;"COMPOSICAO",$A633&lt;&gt;"INSUMO",$A633&lt;&gt;"")</formula>
    </cfRule>
    <cfRule type="expression" dxfId="2752" priority="3086" stopIfTrue="1">
      <formula>AND(OR($A633="COMPOSICAO",$A633="INSUMO",$A633&lt;&gt;""),$A633&lt;&gt;"")</formula>
    </cfRule>
  </conditionalFormatting>
  <conditionalFormatting sqref="F635">
    <cfRule type="expression" dxfId="2751" priority="3081" stopIfTrue="1">
      <formula>AND($A635&lt;&gt;"COMPOSICAO",$A635&lt;&gt;"INSUMO",$A635&lt;&gt;"")</formula>
    </cfRule>
    <cfRule type="expression" dxfId="2750" priority="3082" stopIfTrue="1">
      <formula>AND(OR($A635="COMPOSICAO",$A635="INSUMO",$A635&lt;&gt;""),$A635&lt;&gt;"")</formula>
    </cfRule>
  </conditionalFormatting>
  <conditionalFormatting sqref="D633">
    <cfRule type="expression" dxfId="2749" priority="3077" stopIfTrue="1">
      <formula>AND($A633&lt;&gt;"COMPOSICAO",$A633&lt;&gt;"INSUMO",$A633&lt;&gt;"")</formula>
    </cfRule>
    <cfRule type="expression" dxfId="2748" priority="3078" stopIfTrue="1">
      <formula>AND(OR($A633="COMPOSICAO",$A633="INSUMO",$A633&lt;&gt;""),$A633&lt;&gt;"")</formula>
    </cfRule>
  </conditionalFormatting>
  <conditionalFormatting sqref="B644:E644">
    <cfRule type="expression" dxfId="2747" priority="3069" stopIfTrue="1">
      <formula>AND($A644&lt;&gt;"COMPOSICAO",$A644&lt;&gt;"INSUMO",$A644&lt;&gt;"")</formula>
    </cfRule>
    <cfRule type="expression" dxfId="2746" priority="3070" stopIfTrue="1">
      <formula>AND(OR($A644="COMPOSICAO",$A644="INSUMO",$A644&lt;&gt;""),$A644&lt;&gt;"")</formula>
    </cfRule>
  </conditionalFormatting>
  <conditionalFormatting sqref="F644">
    <cfRule type="expression" dxfId="2745" priority="3073" stopIfTrue="1">
      <formula>AND($A644&lt;&gt;"COMPOSICAO",$A644&lt;&gt;"INSUMO",$A644&lt;&gt;"")</formula>
    </cfRule>
    <cfRule type="expression" dxfId="2744" priority="3074" stopIfTrue="1">
      <formula>AND(OR($A644="COMPOSICAO",$A644="INSUMO",$A644&lt;&gt;""),$A644&lt;&gt;"")</formula>
    </cfRule>
  </conditionalFormatting>
  <conditionalFormatting sqref="B643:C643 E643:F643">
    <cfRule type="expression" dxfId="2743" priority="3075" stopIfTrue="1">
      <formula>AND($A643&lt;&gt;"COMPOSICAO",$A643&lt;&gt;"INSUMO",$A643&lt;&gt;"")</formula>
    </cfRule>
    <cfRule type="expression" dxfId="2742" priority="3076" stopIfTrue="1">
      <formula>AND(OR($A643="COMPOSICAO",$A643="INSUMO",$A643&lt;&gt;""),$A643&lt;&gt;"")</formula>
    </cfRule>
  </conditionalFormatting>
  <conditionalFormatting sqref="F645">
    <cfRule type="expression" dxfId="2741" priority="3071" stopIfTrue="1">
      <formula>AND($A645&lt;&gt;"COMPOSICAO",$A645&lt;&gt;"INSUMO",$A645&lt;&gt;"")</formula>
    </cfRule>
    <cfRule type="expression" dxfId="2740" priority="3072" stopIfTrue="1">
      <formula>AND(OR($A645="COMPOSICAO",$A645="INSUMO",$A645&lt;&gt;""),$A645&lt;&gt;"")</formula>
    </cfRule>
  </conditionalFormatting>
  <conditionalFormatting sqref="D643">
    <cfRule type="expression" dxfId="2739" priority="3067" stopIfTrue="1">
      <formula>AND($A643&lt;&gt;"COMPOSICAO",$A643&lt;&gt;"INSUMO",$A643&lt;&gt;"")</formula>
    </cfRule>
    <cfRule type="expression" dxfId="2738" priority="3068" stopIfTrue="1">
      <formula>AND(OR($A643="COMPOSICAO",$A643="INSUMO",$A643&lt;&gt;""),$A643&lt;&gt;"")</formula>
    </cfRule>
  </conditionalFormatting>
  <conditionalFormatting sqref="B654:E654">
    <cfRule type="expression" dxfId="2737" priority="3059" stopIfTrue="1">
      <formula>AND($A654&lt;&gt;"COMPOSICAO",$A654&lt;&gt;"INSUMO",$A654&lt;&gt;"")</formula>
    </cfRule>
    <cfRule type="expression" dxfId="2736" priority="3060" stopIfTrue="1">
      <formula>AND(OR($A654="COMPOSICAO",$A654="INSUMO",$A654&lt;&gt;""),$A654&lt;&gt;"")</formula>
    </cfRule>
  </conditionalFormatting>
  <conditionalFormatting sqref="F654">
    <cfRule type="expression" dxfId="2735" priority="3063" stopIfTrue="1">
      <formula>AND($A654&lt;&gt;"COMPOSICAO",$A654&lt;&gt;"INSUMO",$A654&lt;&gt;"")</formula>
    </cfRule>
    <cfRule type="expression" dxfId="2734" priority="3064" stopIfTrue="1">
      <formula>AND(OR($A654="COMPOSICAO",$A654="INSUMO",$A654&lt;&gt;""),$A654&lt;&gt;"")</formula>
    </cfRule>
  </conditionalFormatting>
  <conditionalFormatting sqref="B653:C653 E653:F653">
    <cfRule type="expression" dxfId="2733" priority="3065" stopIfTrue="1">
      <formula>AND($A653&lt;&gt;"COMPOSICAO",$A653&lt;&gt;"INSUMO",$A653&lt;&gt;"")</formula>
    </cfRule>
    <cfRule type="expression" dxfId="2732" priority="3066" stopIfTrue="1">
      <formula>AND(OR($A653="COMPOSICAO",$A653="INSUMO",$A653&lt;&gt;""),$A653&lt;&gt;"")</formula>
    </cfRule>
  </conditionalFormatting>
  <conditionalFormatting sqref="F655">
    <cfRule type="expression" dxfId="2731" priority="3061" stopIfTrue="1">
      <formula>AND($A655&lt;&gt;"COMPOSICAO",$A655&lt;&gt;"INSUMO",$A655&lt;&gt;"")</formula>
    </cfRule>
    <cfRule type="expression" dxfId="2730" priority="3062" stopIfTrue="1">
      <formula>AND(OR($A655="COMPOSICAO",$A655="INSUMO",$A655&lt;&gt;""),$A655&lt;&gt;"")</formula>
    </cfRule>
  </conditionalFormatting>
  <conditionalFormatting sqref="D653">
    <cfRule type="expression" dxfId="2729" priority="3057" stopIfTrue="1">
      <formula>AND($A653&lt;&gt;"COMPOSICAO",$A653&lt;&gt;"INSUMO",$A653&lt;&gt;"")</formula>
    </cfRule>
    <cfRule type="expression" dxfId="2728" priority="3058" stopIfTrue="1">
      <formula>AND(OR($A653="COMPOSICAO",$A653="INSUMO",$A653&lt;&gt;""),$A653&lt;&gt;"")</formula>
    </cfRule>
  </conditionalFormatting>
  <conditionalFormatting sqref="B664:E664">
    <cfRule type="expression" dxfId="2727" priority="3049" stopIfTrue="1">
      <formula>AND($A664&lt;&gt;"COMPOSICAO",$A664&lt;&gt;"INSUMO",$A664&lt;&gt;"")</formula>
    </cfRule>
    <cfRule type="expression" dxfId="2726" priority="3050" stopIfTrue="1">
      <formula>AND(OR($A664="COMPOSICAO",$A664="INSUMO",$A664&lt;&gt;""),$A664&lt;&gt;"")</formula>
    </cfRule>
  </conditionalFormatting>
  <conditionalFormatting sqref="F664">
    <cfRule type="expression" dxfId="2725" priority="3053" stopIfTrue="1">
      <formula>AND($A664&lt;&gt;"COMPOSICAO",$A664&lt;&gt;"INSUMO",$A664&lt;&gt;"")</formula>
    </cfRule>
    <cfRule type="expression" dxfId="2724" priority="3054" stopIfTrue="1">
      <formula>AND(OR($A664="COMPOSICAO",$A664="INSUMO",$A664&lt;&gt;""),$A664&lt;&gt;"")</formula>
    </cfRule>
  </conditionalFormatting>
  <conditionalFormatting sqref="B663:C663 E663:F663">
    <cfRule type="expression" dxfId="2723" priority="3055" stopIfTrue="1">
      <formula>AND($A663&lt;&gt;"COMPOSICAO",$A663&lt;&gt;"INSUMO",$A663&lt;&gt;"")</formula>
    </cfRule>
    <cfRule type="expression" dxfId="2722" priority="3056" stopIfTrue="1">
      <formula>AND(OR($A663="COMPOSICAO",$A663="INSUMO",$A663&lt;&gt;""),$A663&lt;&gt;"")</formula>
    </cfRule>
  </conditionalFormatting>
  <conditionalFormatting sqref="F665">
    <cfRule type="expression" dxfId="2721" priority="3051" stopIfTrue="1">
      <formula>AND($A665&lt;&gt;"COMPOSICAO",$A665&lt;&gt;"INSUMO",$A665&lt;&gt;"")</formula>
    </cfRule>
    <cfRule type="expression" dxfId="2720" priority="3052" stopIfTrue="1">
      <formula>AND(OR($A665="COMPOSICAO",$A665="INSUMO",$A665&lt;&gt;""),$A665&lt;&gt;"")</formula>
    </cfRule>
  </conditionalFormatting>
  <conditionalFormatting sqref="D663">
    <cfRule type="expression" dxfId="2719" priority="3047" stopIfTrue="1">
      <formula>AND($A663&lt;&gt;"COMPOSICAO",$A663&lt;&gt;"INSUMO",$A663&lt;&gt;"")</formula>
    </cfRule>
    <cfRule type="expression" dxfId="2718" priority="3048" stopIfTrue="1">
      <formula>AND(OR($A663="COMPOSICAO",$A663="INSUMO",$A663&lt;&gt;""),$A663&lt;&gt;"")</formula>
    </cfRule>
  </conditionalFormatting>
  <conditionalFormatting sqref="B674:E674">
    <cfRule type="expression" dxfId="2717" priority="3039" stopIfTrue="1">
      <formula>AND($A674&lt;&gt;"COMPOSICAO",$A674&lt;&gt;"INSUMO",$A674&lt;&gt;"")</formula>
    </cfRule>
    <cfRule type="expression" dxfId="2716" priority="3040" stopIfTrue="1">
      <formula>AND(OR($A674="COMPOSICAO",$A674="INSUMO",$A674&lt;&gt;""),$A674&lt;&gt;"")</formula>
    </cfRule>
  </conditionalFormatting>
  <conditionalFormatting sqref="F674">
    <cfRule type="expression" dxfId="2715" priority="3043" stopIfTrue="1">
      <formula>AND($A674&lt;&gt;"COMPOSICAO",$A674&lt;&gt;"INSUMO",$A674&lt;&gt;"")</formula>
    </cfRule>
    <cfRule type="expression" dxfId="2714" priority="3044" stopIfTrue="1">
      <formula>AND(OR($A674="COMPOSICAO",$A674="INSUMO",$A674&lt;&gt;""),$A674&lt;&gt;"")</formula>
    </cfRule>
  </conditionalFormatting>
  <conditionalFormatting sqref="B673:C673 E673:F673">
    <cfRule type="expression" dxfId="2713" priority="3045" stopIfTrue="1">
      <formula>AND($A673&lt;&gt;"COMPOSICAO",$A673&lt;&gt;"INSUMO",$A673&lt;&gt;"")</formula>
    </cfRule>
    <cfRule type="expression" dxfId="2712" priority="3046" stopIfTrue="1">
      <formula>AND(OR($A673="COMPOSICAO",$A673="INSUMO",$A673&lt;&gt;""),$A673&lt;&gt;"")</formula>
    </cfRule>
  </conditionalFormatting>
  <conditionalFormatting sqref="F675">
    <cfRule type="expression" dxfId="2711" priority="3041" stopIfTrue="1">
      <formula>AND($A675&lt;&gt;"COMPOSICAO",$A675&lt;&gt;"INSUMO",$A675&lt;&gt;"")</formula>
    </cfRule>
    <cfRule type="expression" dxfId="2710" priority="3042" stopIfTrue="1">
      <formula>AND(OR($A675="COMPOSICAO",$A675="INSUMO",$A675&lt;&gt;""),$A675&lt;&gt;"")</formula>
    </cfRule>
  </conditionalFormatting>
  <conditionalFormatting sqref="D673">
    <cfRule type="expression" dxfId="2709" priority="3037" stopIfTrue="1">
      <formula>AND($A673&lt;&gt;"COMPOSICAO",$A673&lt;&gt;"INSUMO",$A673&lt;&gt;"")</formula>
    </cfRule>
    <cfRule type="expression" dxfId="2708" priority="3038" stopIfTrue="1">
      <formula>AND(OR($A673="COMPOSICAO",$A673="INSUMO",$A673&lt;&gt;""),$A673&lt;&gt;"")</formula>
    </cfRule>
  </conditionalFormatting>
  <conditionalFormatting sqref="B684:E684">
    <cfRule type="expression" dxfId="2707" priority="3029" stopIfTrue="1">
      <formula>AND($A684&lt;&gt;"COMPOSICAO",$A684&lt;&gt;"INSUMO",$A684&lt;&gt;"")</formula>
    </cfRule>
    <cfRule type="expression" dxfId="2706" priority="3030" stopIfTrue="1">
      <formula>AND(OR($A684="COMPOSICAO",$A684="INSUMO",$A684&lt;&gt;""),$A684&lt;&gt;"")</formula>
    </cfRule>
  </conditionalFormatting>
  <conditionalFormatting sqref="F684">
    <cfRule type="expression" dxfId="2705" priority="3033" stopIfTrue="1">
      <formula>AND($A684&lt;&gt;"COMPOSICAO",$A684&lt;&gt;"INSUMO",$A684&lt;&gt;"")</formula>
    </cfRule>
    <cfRule type="expression" dxfId="2704" priority="3034" stopIfTrue="1">
      <formula>AND(OR($A684="COMPOSICAO",$A684="INSUMO",$A684&lt;&gt;""),$A684&lt;&gt;"")</formula>
    </cfRule>
  </conditionalFormatting>
  <conditionalFormatting sqref="B683:C683 E683:F683">
    <cfRule type="expression" dxfId="2703" priority="3035" stopIfTrue="1">
      <formula>AND($A683&lt;&gt;"COMPOSICAO",$A683&lt;&gt;"INSUMO",$A683&lt;&gt;"")</formula>
    </cfRule>
    <cfRule type="expression" dxfId="2702" priority="3036" stopIfTrue="1">
      <formula>AND(OR($A683="COMPOSICAO",$A683="INSUMO",$A683&lt;&gt;""),$A683&lt;&gt;"")</formula>
    </cfRule>
  </conditionalFormatting>
  <conditionalFormatting sqref="F685">
    <cfRule type="expression" dxfId="2701" priority="3031" stopIfTrue="1">
      <formula>AND($A685&lt;&gt;"COMPOSICAO",$A685&lt;&gt;"INSUMO",$A685&lt;&gt;"")</formula>
    </cfRule>
    <cfRule type="expression" dxfId="2700" priority="3032" stopIfTrue="1">
      <formula>AND(OR($A685="COMPOSICAO",$A685="INSUMO",$A685&lt;&gt;""),$A685&lt;&gt;"")</formula>
    </cfRule>
  </conditionalFormatting>
  <conditionalFormatting sqref="D683">
    <cfRule type="expression" dxfId="2699" priority="3027" stopIfTrue="1">
      <formula>AND($A683&lt;&gt;"COMPOSICAO",$A683&lt;&gt;"INSUMO",$A683&lt;&gt;"")</formula>
    </cfRule>
    <cfRule type="expression" dxfId="2698" priority="3028" stopIfTrue="1">
      <formula>AND(OR($A683="COMPOSICAO",$A683="INSUMO",$A683&lt;&gt;""),$A683&lt;&gt;"")</formula>
    </cfRule>
  </conditionalFormatting>
  <conditionalFormatting sqref="B694:E694">
    <cfRule type="expression" dxfId="2697" priority="3019" stopIfTrue="1">
      <formula>AND($A694&lt;&gt;"COMPOSICAO",$A694&lt;&gt;"INSUMO",$A694&lt;&gt;"")</formula>
    </cfRule>
    <cfRule type="expression" dxfId="2696" priority="3020" stopIfTrue="1">
      <formula>AND(OR($A694="COMPOSICAO",$A694="INSUMO",$A694&lt;&gt;""),$A694&lt;&gt;"")</formula>
    </cfRule>
  </conditionalFormatting>
  <conditionalFormatting sqref="F694">
    <cfRule type="expression" dxfId="2695" priority="3023" stopIfTrue="1">
      <formula>AND($A694&lt;&gt;"COMPOSICAO",$A694&lt;&gt;"INSUMO",$A694&lt;&gt;"")</formula>
    </cfRule>
    <cfRule type="expression" dxfId="2694" priority="3024" stopIfTrue="1">
      <formula>AND(OR($A694="COMPOSICAO",$A694="INSUMO",$A694&lt;&gt;""),$A694&lt;&gt;"")</formula>
    </cfRule>
  </conditionalFormatting>
  <conditionalFormatting sqref="B693:C693 E693:F693">
    <cfRule type="expression" dxfId="2693" priority="3025" stopIfTrue="1">
      <formula>AND($A693&lt;&gt;"COMPOSICAO",$A693&lt;&gt;"INSUMO",$A693&lt;&gt;"")</formula>
    </cfRule>
    <cfRule type="expression" dxfId="2692" priority="3026" stopIfTrue="1">
      <formula>AND(OR($A693="COMPOSICAO",$A693="INSUMO",$A693&lt;&gt;""),$A693&lt;&gt;"")</formula>
    </cfRule>
  </conditionalFormatting>
  <conditionalFormatting sqref="F695">
    <cfRule type="expression" dxfId="2691" priority="3021" stopIfTrue="1">
      <formula>AND($A695&lt;&gt;"COMPOSICAO",$A695&lt;&gt;"INSUMO",$A695&lt;&gt;"")</formula>
    </cfRule>
    <cfRule type="expression" dxfId="2690" priority="3022" stopIfTrue="1">
      <formula>AND(OR($A695="COMPOSICAO",$A695="INSUMO",$A695&lt;&gt;""),$A695&lt;&gt;"")</formula>
    </cfRule>
  </conditionalFormatting>
  <conditionalFormatting sqref="D693">
    <cfRule type="expression" dxfId="2689" priority="3017" stopIfTrue="1">
      <formula>AND($A693&lt;&gt;"COMPOSICAO",$A693&lt;&gt;"INSUMO",$A693&lt;&gt;"")</formula>
    </cfRule>
    <cfRule type="expression" dxfId="2688" priority="3018" stopIfTrue="1">
      <formula>AND(OR($A693="COMPOSICAO",$A693="INSUMO",$A693&lt;&gt;""),$A693&lt;&gt;"")</formula>
    </cfRule>
  </conditionalFormatting>
  <conditionalFormatting sqref="B704:E704">
    <cfRule type="expression" dxfId="2687" priority="3009" stopIfTrue="1">
      <formula>AND($A704&lt;&gt;"COMPOSICAO",$A704&lt;&gt;"INSUMO",$A704&lt;&gt;"")</formula>
    </cfRule>
    <cfRule type="expression" dxfId="2686" priority="3010" stopIfTrue="1">
      <formula>AND(OR($A704="COMPOSICAO",$A704="INSUMO",$A704&lt;&gt;""),$A704&lt;&gt;"")</formula>
    </cfRule>
  </conditionalFormatting>
  <conditionalFormatting sqref="F704">
    <cfRule type="expression" dxfId="2685" priority="3013" stopIfTrue="1">
      <formula>AND($A704&lt;&gt;"COMPOSICAO",$A704&lt;&gt;"INSUMO",$A704&lt;&gt;"")</formula>
    </cfRule>
    <cfRule type="expression" dxfId="2684" priority="3014" stopIfTrue="1">
      <formula>AND(OR($A704="COMPOSICAO",$A704="INSUMO",$A704&lt;&gt;""),$A704&lt;&gt;"")</formula>
    </cfRule>
  </conditionalFormatting>
  <conditionalFormatting sqref="B703:C703 E703:F703">
    <cfRule type="expression" dxfId="2683" priority="3015" stopIfTrue="1">
      <formula>AND($A703&lt;&gt;"COMPOSICAO",$A703&lt;&gt;"INSUMO",$A703&lt;&gt;"")</formula>
    </cfRule>
    <cfRule type="expression" dxfId="2682" priority="3016" stopIfTrue="1">
      <formula>AND(OR($A703="COMPOSICAO",$A703="INSUMO",$A703&lt;&gt;""),$A703&lt;&gt;"")</formula>
    </cfRule>
  </conditionalFormatting>
  <conditionalFormatting sqref="F705">
    <cfRule type="expression" dxfId="2681" priority="3011" stopIfTrue="1">
      <formula>AND($A705&lt;&gt;"COMPOSICAO",$A705&lt;&gt;"INSUMO",$A705&lt;&gt;"")</formula>
    </cfRule>
    <cfRule type="expression" dxfId="2680" priority="3012" stopIfTrue="1">
      <formula>AND(OR($A705="COMPOSICAO",$A705="INSUMO",$A705&lt;&gt;""),$A705&lt;&gt;"")</formula>
    </cfRule>
  </conditionalFormatting>
  <conditionalFormatting sqref="D703">
    <cfRule type="expression" dxfId="2679" priority="3007" stopIfTrue="1">
      <formula>AND($A703&lt;&gt;"COMPOSICAO",$A703&lt;&gt;"INSUMO",$A703&lt;&gt;"")</formula>
    </cfRule>
    <cfRule type="expression" dxfId="2678" priority="3008" stopIfTrue="1">
      <formula>AND(OR($A703="COMPOSICAO",$A703="INSUMO",$A703&lt;&gt;""),$A703&lt;&gt;"")</formula>
    </cfRule>
  </conditionalFormatting>
  <conditionalFormatting sqref="B714:E714">
    <cfRule type="expression" dxfId="2677" priority="2999" stopIfTrue="1">
      <formula>AND($A714&lt;&gt;"COMPOSICAO",$A714&lt;&gt;"INSUMO",$A714&lt;&gt;"")</formula>
    </cfRule>
    <cfRule type="expression" dxfId="2676" priority="3000" stopIfTrue="1">
      <formula>AND(OR($A714="COMPOSICAO",$A714="INSUMO",$A714&lt;&gt;""),$A714&lt;&gt;"")</formula>
    </cfRule>
  </conditionalFormatting>
  <conditionalFormatting sqref="F714">
    <cfRule type="expression" dxfId="2675" priority="3003" stopIfTrue="1">
      <formula>AND($A714&lt;&gt;"COMPOSICAO",$A714&lt;&gt;"INSUMO",$A714&lt;&gt;"")</formula>
    </cfRule>
    <cfRule type="expression" dxfId="2674" priority="3004" stopIfTrue="1">
      <formula>AND(OR($A714="COMPOSICAO",$A714="INSUMO",$A714&lt;&gt;""),$A714&lt;&gt;"")</formula>
    </cfRule>
  </conditionalFormatting>
  <conditionalFormatting sqref="B713:C713 E713:F713">
    <cfRule type="expression" dxfId="2673" priority="3005" stopIfTrue="1">
      <formula>AND($A713&lt;&gt;"COMPOSICAO",$A713&lt;&gt;"INSUMO",$A713&lt;&gt;"")</formula>
    </cfRule>
    <cfRule type="expression" dxfId="2672" priority="3006" stopIfTrue="1">
      <formula>AND(OR($A713="COMPOSICAO",$A713="INSUMO",$A713&lt;&gt;""),$A713&lt;&gt;"")</formula>
    </cfRule>
  </conditionalFormatting>
  <conditionalFormatting sqref="F715">
    <cfRule type="expression" dxfId="2671" priority="3001" stopIfTrue="1">
      <formula>AND($A715&lt;&gt;"COMPOSICAO",$A715&lt;&gt;"INSUMO",$A715&lt;&gt;"")</formula>
    </cfRule>
    <cfRule type="expression" dxfId="2670" priority="3002" stopIfTrue="1">
      <formula>AND(OR($A715="COMPOSICAO",$A715="INSUMO",$A715&lt;&gt;""),$A715&lt;&gt;"")</formula>
    </cfRule>
  </conditionalFormatting>
  <conditionalFormatting sqref="D713">
    <cfRule type="expression" dxfId="2669" priority="2997" stopIfTrue="1">
      <formula>AND($A713&lt;&gt;"COMPOSICAO",$A713&lt;&gt;"INSUMO",$A713&lt;&gt;"")</formula>
    </cfRule>
    <cfRule type="expression" dxfId="2668" priority="2998" stopIfTrue="1">
      <formula>AND(OR($A713="COMPOSICAO",$A713="INSUMO",$A713&lt;&gt;""),$A713&lt;&gt;"")</formula>
    </cfRule>
  </conditionalFormatting>
  <conditionalFormatting sqref="B724:E724">
    <cfRule type="expression" dxfId="2667" priority="2989" stopIfTrue="1">
      <formula>AND($A724&lt;&gt;"COMPOSICAO",$A724&lt;&gt;"INSUMO",$A724&lt;&gt;"")</formula>
    </cfRule>
    <cfRule type="expression" dxfId="2666" priority="2990" stopIfTrue="1">
      <formula>AND(OR($A724="COMPOSICAO",$A724="INSUMO",$A724&lt;&gt;""),$A724&lt;&gt;"")</formula>
    </cfRule>
  </conditionalFormatting>
  <conditionalFormatting sqref="F724">
    <cfRule type="expression" dxfId="2665" priority="2993" stopIfTrue="1">
      <formula>AND($A724&lt;&gt;"COMPOSICAO",$A724&lt;&gt;"INSUMO",$A724&lt;&gt;"")</formula>
    </cfRule>
    <cfRule type="expression" dxfId="2664" priority="2994" stopIfTrue="1">
      <formula>AND(OR($A724="COMPOSICAO",$A724="INSUMO",$A724&lt;&gt;""),$A724&lt;&gt;"")</formula>
    </cfRule>
  </conditionalFormatting>
  <conditionalFormatting sqref="B723:C723 E723:F723">
    <cfRule type="expression" dxfId="2663" priority="2995" stopIfTrue="1">
      <formula>AND($A723&lt;&gt;"COMPOSICAO",$A723&lt;&gt;"INSUMO",$A723&lt;&gt;"")</formula>
    </cfRule>
    <cfRule type="expression" dxfId="2662" priority="2996" stopIfTrue="1">
      <formula>AND(OR($A723="COMPOSICAO",$A723="INSUMO",$A723&lt;&gt;""),$A723&lt;&gt;"")</formula>
    </cfRule>
  </conditionalFormatting>
  <conditionalFormatting sqref="F725">
    <cfRule type="expression" dxfId="2661" priority="2991" stopIfTrue="1">
      <formula>AND($A725&lt;&gt;"COMPOSICAO",$A725&lt;&gt;"INSUMO",$A725&lt;&gt;"")</formula>
    </cfRule>
    <cfRule type="expression" dxfId="2660" priority="2992" stopIfTrue="1">
      <formula>AND(OR($A725="COMPOSICAO",$A725="INSUMO",$A725&lt;&gt;""),$A725&lt;&gt;"")</formula>
    </cfRule>
  </conditionalFormatting>
  <conditionalFormatting sqref="D723">
    <cfRule type="expression" dxfId="2659" priority="2987" stopIfTrue="1">
      <formula>AND($A723&lt;&gt;"COMPOSICAO",$A723&lt;&gt;"INSUMO",$A723&lt;&gt;"")</formula>
    </cfRule>
    <cfRule type="expression" dxfId="2658" priority="2988" stopIfTrue="1">
      <formula>AND(OR($A723="COMPOSICAO",$A723="INSUMO",$A723&lt;&gt;""),$A723&lt;&gt;"")</formula>
    </cfRule>
  </conditionalFormatting>
  <conditionalFormatting sqref="B734:E734">
    <cfRule type="expression" dxfId="2657" priority="2979" stopIfTrue="1">
      <formula>AND($A734&lt;&gt;"COMPOSICAO",$A734&lt;&gt;"INSUMO",$A734&lt;&gt;"")</formula>
    </cfRule>
    <cfRule type="expression" dxfId="2656" priority="2980" stopIfTrue="1">
      <formula>AND(OR($A734="COMPOSICAO",$A734="INSUMO",$A734&lt;&gt;""),$A734&lt;&gt;"")</formula>
    </cfRule>
  </conditionalFormatting>
  <conditionalFormatting sqref="F734">
    <cfRule type="expression" dxfId="2655" priority="2983" stopIfTrue="1">
      <formula>AND($A734&lt;&gt;"COMPOSICAO",$A734&lt;&gt;"INSUMO",$A734&lt;&gt;"")</formula>
    </cfRule>
    <cfRule type="expression" dxfId="2654" priority="2984" stopIfTrue="1">
      <formula>AND(OR($A734="COMPOSICAO",$A734="INSUMO",$A734&lt;&gt;""),$A734&lt;&gt;"")</formula>
    </cfRule>
  </conditionalFormatting>
  <conditionalFormatting sqref="B733:C733 E733:F733">
    <cfRule type="expression" dxfId="2653" priority="2985" stopIfTrue="1">
      <formula>AND($A733&lt;&gt;"COMPOSICAO",$A733&lt;&gt;"INSUMO",$A733&lt;&gt;"")</formula>
    </cfRule>
    <cfRule type="expression" dxfId="2652" priority="2986" stopIfTrue="1">
      <formula>AND(OR($A733="COMPOSICAO",$A733="INSUMO",$A733&lt;&gt;""),$A733&lt;&gt;"")</formula>
    </cfRule>
  </conditionalFormatting>
  <conditionalFormatting sqref="F735">
    <cfRule type="expression" dxfId="2651" priority="2981" stopIfTrue="1">
      <formula>AND($A735&lt;&gt;"COMPOSICAO",$A735&lt;&gt;"INSUMO",$A735&lt;&gt;"")</formula>
    </cfRule>
    <cfRule type="expression" dxfId="2650" priority="2982" stopIfTrue="1">
      <formula>AND(OR($A735="COMPOSICAO",$A735="INSUMO",$A735&lt;&gt;""),$A735&lt;&gt;"")</formula>
    </cfRule>
  </conditionalFormatting>
  <conditionalFormatting sqref="D733">
    <cfRule type="expression" dxfId="2649" priority="2977" stopIfTrue="1">
      <formula>AND($A733&lt;&gt;"COMPOSICAO",$A733&lt;&gt;"INSUMO",$A733&lt;&gt;"")</formula>
    </cfRule>
    <cfRule type="expression" dxfId="2648" priority="2978" stopIfTrue="1">
      <formula>AND(OR($A733="COMPOSICAO",$A733="INSUMO",$A733&lt;&gt;""),$A733&lt;&gt;"")</formula>
    </cfRule>
  </conditionalFormatting>
  <conditionalFormatting sqref="B744:E744">
    <cfRule type="expression" dxfId="2647" priority="2969" stopIfTrue="1">
      <formula>AND($A744&lt;&gt;"COMPOSICAO",$A744&lt;&gt;"INSUMO",$A744&lt;&gt;"")</formula>
    </cfRule>
    <cfRule type="expression" dxfId="2646" priority="2970" stopIfTrue="1">
      <formula>AND(OR($A744="COMPOSICAO",$A744="INSUMO",$A744&lt;&gt;""),$A744&lt;&gt;"")</formula>
    </cfRule>
  </conditionalFormatting>
  <conditionalFormatting sqref="F744">
    <cfRule type="expression" dxfId="2645" priority="2973" stopIfTrue="1">
      <formula>AND($A744&lt;&gt;"COMPOSICAO",$A744&lt;&gt;"INSUMO",$A744&lt;&gt;"")</formula>
    </cfRule>
    <cfRule type="expression" dxfId="2644" priority="2974" stopIfTrue="1">
      <formula>AND(OR($A744="COMPOSICAO",$A744="INSUMO",$A744&lt;&gt;""),$A744&lt;&gt;"")</formula>
    </cfRule>
  </conditionalFormatting>
  <conditionalFormatting sqref="B743:C743 E743:F743">
    <cfRule type="expression" dxfId="2643" priority="2975" stopIfTrue="1">
      <formula>AND($A743&lt;&gt;"COMPOSICAO",$A743&lt;&gt;"INSUMO",$A743&lt;&gt;"")</formula>
    </cfRule>
    <cfRule type="expression" dxfId="2642" priority="2976" stopIfTrue="1">
      <formula>AND(OR($A743="COMPOSICAO",$A743="INSUMO",$A743&lt;&gt;""),$A743&lt;&gt;"")</formula>
    </cfRule>
  </conditionalFormatting>
  <conditionalFormatting sqref="F745">
    <cfRule type="expression" dxfId="2641" priority="2971" stopIfTrue="1">
      <formula>AND($A745&lt;&gt;"COMPOSICAO",$A745&lt;&gt;"INSUMO",$A745&lt;&gt;"")</formula>
    </cfRule>
    <cfRule type="expression" dxfId="2640" priority="2972" stopIfTrue="1">
      <formula>AND(OR($A745="COMPOSICAO",$A745="INSUMO",$A745&lt;&gt;""),$A745&lt;&gt;"")</formula>
    </cfRule>
  </conditionalFormatting>
  <conditionalFormatting sqref="D743">
    <cfRule type="expression" dxfId="2639" priority="2967" stopIfTrue="1">
      <formula>AND($A743&lt;&gt;"COMPOSICAO",$A743&lt;&gt;"INSUMO",$A743&lt;&gt;"")</formula>
    </cfRule>
    <cfRule type="expression" dxfId="2638" priority="2968" stopIfTrue="1">
      <formula>AND(OR($A743="COMPOSICAO",$A743="INSUMO",$A743&lt;&gt;""),$A743&lt;&gt;"")</formula>
    </cfRule>
  </conditionalFormatting>
  <conditionalFormatting sqref="C753:F754">
    <cfRule type="expression" dxfId="2637" priority="2965" stopIfTrue="1">
      <formula>AND($A753&lt;&gt;"COMPOSICAO",$A753&lt;&gt;"INSUMO",$A753&lt;&gt;"")</formula>
    </cfRule>
    <cfRule type="expression" dxfId="2636" priority="2966" stopIfTrue="1">
      <formula>AND(OR($A753="COMPOSICAO",$A753="INSUMO",$A753&lt;&gt;""),$A753&lt;&gt;"")</formula>
    </cfRule>
  </conditionalFormatting>
  <conditionalFormatting sqref="B755:E755">
    <cfRule type="expression" dxfId="2635" priority="2959" stopIfTrue="1">
      <formula>AND($A755&lt;&gt;"COMPOSICAO",$A755&lt;&gt;"INSUMO",$A755&lt;&gt;"")</formula>
    </cfRule>
    <cfRule type="expression" dxfId="2634" priority="2960" stopIfTrue="1">
      <formula>AND(OR($A755="COMPOSICAO",$A755="INSUMO",$A755&lt;&gt;""),$A755&lt;&gt;"")</formula>
    </cfRule>
  </conditionalFormatting>
  <conditionalFormatting sqref="F756">
    <cfRule type="expression" dxfId="2633" priority="2961" stopIfTrue="1">
      <formula>AND($A756&lt;&gt;"COMPOSICAO",$A756&lt;&gt;"INSUMO",$A756&lt;&gt;"")</formula>
    </cfRule>
    <cfRule type="expression" dxfId="2632" priority="2962" stopIfTrue="1">
      <formula>AND(OR($A756="COMPOSICAO",$A756="INSUMO",$A756&lt;&gt;""),$A756&lt;&gt;"")</formula>
    </cfRule>
  </conditionalFormatting>
  <conditionalFormatting sqref="F755">
    <cfRule type="expression" dxfId="2631" priority="2963" stopIfTrue="1">
      <formula>AND($A755&lt;&gt;"COMPOSICAO",$A755&lt;&gt;"INSUMO",$A755&lt;&gt;"")</formula>
    </cfRule>
    <cfRule type="expression" dxfId="2630" priority="2964" stopIfTrue="1">
      <formula>AND(OR($A755="COMPOSICAO",$A755="INSUMO",$A755&lt;&gt;""),$A755&lt;&gt;"")</formula>
    </cfRule>
  </conditionalFormatting>
  <conditionalFormatting sqref="B753:B754">
    <cfRule type="expression" dxfId="2629" priority="2957" stopIfTrue="1">
      <formula>AND($A753&lt;&gt;"COMPOSICAO",$A753&lt;&gt;"INSUMO",$A753&lt;&gt;"")</formula>
    </cfRule>
    <cfRule type="expression" dxfId="2628" priority="2958" stopIfTrue="1">
      <formula>AND(OR($A753="COMPOSICAO",$A753="INSUMO",$A753&lt;&gt;""),$A753&lt;&gt;"")</formula>
    </cfRule>
  </conditionalFormatting>
  <conditionalFormatting sqref="B765:E765">
    <cfRule type="expression" dxfId="2627" priority="2949" stopIfTrue="1">
      <formula>AND($A765&lt;&gt;"COMPOSICAO",$A765&lt;&gt;"INSUMO",$A765&lt;&gt;"")</formula>
    </cfRule>
    <cfRule type="expression" dxfId="2626" priority="2950" stopIfTrue="1">
      <formula>AND(OR($A765="COMPOSICAO",$A765="INSUMO",$A765&lt;&gt;""),$A765&lt;&gt;"")</formula>
    </cfRule>
  </conditionalFormatting>
  <conditionalFormatting sqref="F765">
    <cfRule type="expression" dxfId="2625" priority="2953" stopIfTrue="1">
      <formula>AND($A765&lt;&gt;"COMPOSICAO",$A765&lt;&gt;"INSUMO",$A765&lt;&gt;"")</formula>
    </cfRule>
    <cfRule type="expression" dxfId="2624" priority="2954" stopIfTrue="1">
      <formula>AND(OR($A765="COMPOSICAO",$A765="INSUMO",$A765&lt;&gt;""),$A765&lt;&gt;"")</formula>
    </cfRule>
  </conditionalFormatting>
  <conditionalFormatting sqref="B764:C764 E764:F764">
    <cfRule type="expression" dxfId="2623" priority="2955" stopIfTrue="1">
      <formula>AND($A764&lt;&gt;"COMPOSICAO",$A764&lt;&gt;"INSUMO",$A764&lt;&gt;"")</formula>
    </cfRule>
    <cfRule type="expression" dxfId="2622" priority="2956" stopIfTrue="1">
      <formula>AND(OR($A764="COMPOSICAO",$A764="INSUMO",$A764&lt;&gt;""),$A764&lt;&gt;"")</formula>
    </cfRule>
  </conditionalFormatting>
  <conditionalFormatting sqref="F766">
    <cfRule type="expression" dxfId="2621" priority="2951" stopIfTrue="1">
      <formula>AND($A766&lt;&gt;"COMPOSICAO",$A766&lt;&gt;"INSUMO",$A766&lt;&gt;"")</formula>
    </cfRule>
    <cfRule type="expression" dxfId="2620" priority="2952" stopIfTrue="1">
      <formula>AND(OR($A766="COMPOSICAO",$A766="INSUMO",$A766&lt;&gt;""),$A766&lt;&gt;"")</formula>
    </cfRule>
  </conditionalFormatting>
  <conditionalFormatting sqref="D764">
    <cfRule type="expression" dxfId="2619" priority="2947" stopIfTrue="1">
      <formula>AND($A764&lt;&gt;"COMPOSICAO",$A764&lt;&gt;"INSUMO",$A764&lt;&gt;"")</formula>
    </cfRule>
    <cfRule type="expression" dxfId="2618" priority="2948" stopIfTrue="1">
      <formula>AND(OR($A764="COMPOSICAO",$A764="INSUMO",$A764&lt;&gt;""),$A764&lt;&gt;"")</formula>
    </cfRule>
  </conditionalFormatting>
  <conditionalFormatting sqref="B775:E775">
    <cfRule type="expression" dxfId="2617" priority="2939" stopIfTrue="1">
      <formula>AND($A775&lt;&gt;"COMPOSICAO",$A775&lt;&gt;"INSUMO",$A775&lt;&gt;"")</formula>
    </cfRule>
    <cfRule type="expression" dxfId="2616" priority="2940" stopIfTrue="1">
      <formula>AND(OR($A775="COMPOSICAO",$A775="INSUMO",$A775&lt;&gt;""),$A775&lt;&gt;"")</formula>
    </cfRule>
  </conditionalFormatting>
  <conditionalFormatting sqref="F775">
    <cfRule type="expression" dxfId="2615" priority="2943" stopIfTrue="1">
      <formula>AND($A775&lt;&gt;"COMPOSICAO",$A775&lt;&gt;"INSUMO",$A775&lt;&gt;"")</formula>
    </cfRule>
    <cfRule type="expression" dxfId="2614" priority="2944" stopIfTrue="1">
      <formula>AND(OR($A775="COMPOSICAO",$A775="INSUMO",$A775&lt;&gt;""),$A775&lt;&gt;"")</formula>
    </cfRule>
  </conditionalFormatting>
  <conditionalFormatting sqref="B774:C774 E774:F774">
    <cfRule type="expression" dxfId="2613" priority="2945" stopIfTrue="1">
      <formula>AND($A774&lt;&gt;"COMPOSICAO",$A774&lt;&gt;"INSUMO",$A774&lt;&gt;"")</formula>
    </cfRule>
    <cfRule type="expression" dxfId="2612" priority="2946" stopIfTrue="1">
      <formula>AND(OR($A774="COMPOSICAO",$A774="INSUMO",$A774&lt;&gt;""),$A774&lt;&gt;"")</formula>
    </cfRule>
  </conditionalFormatting>
  <conditionalFormatting sqref="F776">
    <cfRule type="expression" dxfId="2611" priority="2941" stopIfTrue="1">
      <formula>AND($A776&lt;&gt;"COMPOSICAO",$A776&lt;&gt;"INSUMO",$A776&lt;&gt;"")</formula>
    </cfRule>
    <cfRule type="expression" dxfId="2610" priority="2942" stopIfTrue="1">
      <formula>AND(OR($A776="COMPOSICAO",$A776="INSUMO",$A776&lt;&gt;""),$A776&lt;&gt;"")</formula>
    </cfRule>
  </conditionalFormatting>
  <conditionalFormatting sqref="D774">
    <cfRule type="expression" dxfId="2609" priority="2937" stopIfTrue="1">
      <formula>AND($A774&lt;&gt;"COMPOSICAO",$A774&lt;&gt;"INSUMO",$A774&lt;&gt;"")</formula>
    </cfRule>
    <cfRule type="expression" dxfId="2608" priority="2938" stopIfTrue="1">
      <formula>AND(OR($A774="COMPOSICAO",$A774="INSUMO",$A774&lt;&gt;""),$A774&lt;&gt;"")</formula>
    </cfRule>
  </conditionalFormatting>
  <conditionalFormatting sqref="B785:E785">
    <cfRule type="expression" dxfId="2607" priority="2929" stopIfTrue="1">
      <formula>AND($A785&lt;&gt;"COMPOSICAO",$A785&lt;&gt;"INSUMO",$A785&lt;&gt;"")</formula>
    </cfRule>
    <cfRule type="expression" dxfId="2606" priority="2930" stopIfTrue="1">
      <formula>AND(OR($A785="COMPOSICAO",$A785="INSUMO",$A785&lt;&gt;""),$A785&lt;&gt;"")</formula>
    </cfRule>
  </conditionalFormatting>
  <conditionalFormatting sqref="F785">
    <cfRule type="expression" dxfId="2605" priority="2933" stopIfTrue="1">
      <formula>AND($A785&lt;&gt;"COMPOSICAO",$A785&lt;&gt;"INSUMO",$A785&lt;&gt;"")</formula>
    </cfRule>
    <cfRule type="expression" dxfId="2604" priority="2934" stopIfTrue="1">
      <formula>AND(OR($A785="COMPOSICAO",$A785="INSUMO",$A785&lt;&gt;""),$A785&lt;&gt;"")</formula>
    </cfRule>
  </conditionalFormatting>
  <conditionalFormatting sqref="B784:C784 E784:F784">
    <cfRule type="expression" dxfId="2603" priority="2935" stopIfTrue="1">
      <formula>AND($A784&lt;&gt;"COMPOSICAO",$A784&lt;&gt;"INSUMO",$A784&lt;&gt;"")</formula>
    </cfRule>
    <cfRule type="expression" dxfId="2602" priority="2936" stopIfTrue="1">
      <formula>AND(OR($A784="COMPOSICAO",$A784="INSUMO",$A784&lt;&gt;""),$A784&lt;&gt;"")</formula>
    </cfRule>
  </conditionalFormatting>
  <conditionalFormatting sqref="F786">
    <cfRule type="expression" dxfId="2601" priority="2931" stopIfTrue="1">
      <formula>AND($A786&lt;&gt;"COMPOSICAO",$A786&lt;&gt;"INSUMO",$A786&lt;&gt;"")</formula>
    </cfRule>
    <cfRule type="expression" dxfId="2600" priority="2932" stopIfTrue="1">
      <formula>AND(OR($A786="COMPOSICAO",$A786="INSUMO",$A786&lt;&gt;""),$A786&lt;&gt;"")</formula>
    </cfRule>
  </conditionalFormatting>
  <conditionalFormatting sqref="D784">
    <cfRule type="expression" dxfId="2599" priority="2927" stopIfTrue="1">
      <formula>AND($A784&lt;&gt;"COMPOSICAO",$A784&lt;&gt;"INSUMO",$A784&lt;&gt;"")</formula>
    </cfRule>
    <cfRule type="expression" dxfId="2598" priority="2928" stopIfTrue="1">
      <formula>AND(OR($A784="COMPOSICAO",$A784="INSUMO",$A784&lt;&gt;""),$A784&lt;&gt;"")</formula>
    </cfRule>
  </conditionalFormatting>
  <conditionalFormatting sqref="B795:E795">
    <cfRule type="expression" dxfId="2597" priority="2919" stopIfTrue="1">
      <formula>AND($A795&lt;&gt;"COMPOSICAO",$A795&lt;&gt;"INSUMO",$A795&lt;&gt;"")</formula>
    </cfRule>
    <cfRule type="expression" dxfId="2596" priority="2920" stopIfTrue="1">
      <formula>AND(OR($A795="COMPOSICAO",$A795="INSUMO",$A795&lt;&gt;""),$A795&lt;&gt;"")</formula>
    </cfRule>
  </conditionalFormatting>
  <conditionalFormatting sqref="F795">
    <cfRule type="expression" dxfId="2595" priority="2923" stopIfTrue="1">
      <formula>AND($A795&lt;&gt;"COMPOSICAO",$A795&lt;&gt;"INSUMO",$A795&lt;&gt;"")</formula>
    </cfRule>
    <cfRule type="expression" dxfId="2594" priority="2924" stopIfTrue="1">
      <formula>AND(OR($A795="COMPOSICAO",$A795="INSUMO",$A795&lt;&gt;""),$A795&lt;&gt;"")</formula>
    </cfRule>
  </conditionalFormatting>
  <conditionalFormatting sqref="B794:C794 E794:F794">
    <cfRule type="expression" dxfId="2593" priority="2925" stopIfTrue="1">
      <formula>AND($A794&lt;&gt;"COMPOSICAO",$A794&lt;&gt;"INSUMO",$A794&lt;&gt;"")</formula>
    </cfRule>
    <cfRule type="expression" dxfId="2592" priority="2926" stopIfTrue="1">
      <formula>AND(OR($A794="COMPOSICAO",$A794="INSUMO",$A794&lt;&gt;""),$A794&lt;&gt;"")</formula>
    </cfRule>
  </conditionalFormatting>
  <conditionalFormatting sqref="F796">
    <cfRule type="expression" dxfId="2591" priority="2921" stopIfTrue="1">
      <formula>AND($A796&lt;&gt;"COMPOSICAO",$A796&lt;&gt;"INSUMO",$A796&lt;&gt;"")</formula>
    </cfRule>
    <cfRule type="expression" dxfId="2590" priority="2922" stopIfTrue="1">
      <formula>AND(OR($A796="COMPOSICAO",$A796="INSUMO",$A796&lt;&gt;""),$A796&lt;&gt;"")</formula>
    </cfRule>
  </conditionalFormatting>
  <conditionalFormatting sqref="D794">
    <cfRule type="expression" dxfId="2589" priority="2917" stopIfTrue="1">
      <formula>AND($A794&lt;&gt;"COMPOSICAO",$A794&lt;&gt;"INSUMO",$A794&lt;&gt;"")</formula>
    </cfRule>
    <cfRule type="expression" dxfId="2588" priority="2918" stopIfTrue="1">
      <formula>AND(OR($A794="COMPOSICAO",$A794="INSUMO",$A794&lt;&gt;""),$A794&lt;&gt;"")</formula>
    </cfRule>
  </conditionalFormatting>
  <conditionalFormatting sqref="B805:E805">
    <cfRule type="expression" dxfId="2587" priority="2909" stopIfTrue="1">
      <formula>AND($A805&lt;&gt;"COMPOSICAO",$A805&lt;&gt;"INSUMO",$A805&lt;&gt;"")</formula>
    </cfRule>
    <cfRule type="expression" dxfId="2586" priority="2910" stopIfTrue="1">
      <formula>AND(OR($A805="COMPOSICAO",$A805="INSUMO",$A805&lt;&gt;""),$A805&lt;&gt;"")</formula>
    </cfRule>
  </conditionalFormatting>
  <conditionalFormatting sqref="F805">
    <cfRule type="expression" dxfId="2585" priority="2913" stopIfTrue="1">
      <formula>AND($A805&lt;&gt;"COMPOSICAO",$A805&lt;&gt;"INSUMO",$A805&lt;&gt;"")</formula>
    </cfRule>
    <cfRule type="expression" dxfId="2584" priority="2914" stopIfTrue="1">
      <formula>AND(OR($A805="COMPOSICAO",$A805="INSUMO",$A805&lt;&gt;""),$A805&lt;&gt;"")</formula>
    </cfRule>
  </conditionalFormatting>
  <conditionalFormatting sqref="B804:C804 E804:F804">
    <cfRule type="expression" dxfId="2583" priority="2915" stopIfTrue="1">
      <formula>AND($A804&lt;&gt;"COMPOSICAO",$A804&lt;&gt;"INSUMO",$A804&lt;&gt;"")</formula>
    </cfRule>
    <cfRule type="expression" dxfId="2582" priority="2916" stopIfTrue="1">
      <formula>AND(OR($A804="COMPOSICAO",$A804="INSUMO",$A804&lt;&gt;""),$A804&lt;&gt;"")</formula>
    </cfRule>
  </conditionalFormatting>
  <conditionalFormatting sqref="F806">
    <cfRule type="expression" dxfId="2581" priority="2911" stopIfTrue="1">
      <formula>AND($A806&lt;&gt;"COMPOSICAO",$A806&lt;&gt;"INSUMO",$A806&lt;&gt;"")</formula>
    </cfRule>
    <cfRule type="expression" dxfId="2580" priority="2912" stopIfTrue="1">
      <formula>AND(OR($A806="COMPOSICAO",$A806="INSUMO",$A806&lt;&gt;""),$A806&lt;&gt;"")</formula>
    </cfRule>
  </conditionalFormatting>
  <conditionalFormatting sqref="D804">
    <cfRule type="expression" dxfId="2579" priority="2907" stopIfTrue="1">
      <formula>AND($A804&lt;&gt;"COMPOSICAO",$A804&lt;&gt;"INSUMO",$A804&lt;&gt;"")</formula>
    </cfRule>
    <cfRule type="expression" dxfId="2578" priority="2908" stopIfTrue="1">
      <formula>AND(OR($A804="COMPOSICAO",$A804="INSUMO",$A804&lt;&gt;""),$A804&lt;&gt;"")</formula>
    </cfRule>
  </conditionalFormatting>
  <conditionalFormatting sqref="B815:E815">
    <cfRule type="expression" dxfId="2577" priority="2899" stopIfTrue="1">
      <formula>AND($A815&lt;&gt;"COMPOSICAO",$A815&lt;&gt;"INSUMO",$A815&lt;&gt;"")</formula>
    </cfRule>
    <cfRule type="expression" dxfId="2576" priority="2900" stopIfTrue="1">
      <formula>AND(OR($A815="COMPOSICAO",$A815="INSUMO",$A815&lt;&gt;""),$A815&lt;&gt;"")</formula>
    </cfRule>
  </conditionalFormatting>
  <conditionalFormatting sqref="F815">
    <cfRule type="expression" dxfId="2575" priority="2903" stopIfTrue="1">
      <formula>AND($A815&lt;&gt;"COMPOSICAO",$A815&lt;&gt;"INSUMO",$A815&lt;&gt;"")</formula>
    </cfRule>
    <cfRule type="expression" dxfId="2574" priority="2904" stopIfTrue="1">
      <formula>AND(OR($A815="COMPOSICAO",$A815="INSUMO",$A815&lt;&gt;""),$A815&lt;&gt;"")</formula>
    </cfRule>
  </conditionalFormatting>
  <conditionalFormatting sqref="B814:C814 E814:F814">
    <cfRule type="expression" dxfId="2573" priority="2905" stopIfTrue="1">
      <formula>AND($A814&lt;&gt;"COMPOSICAO",$A814&lt;&gt;"INSUMO",$A814&lt;&gt;"")</formula>
    </cfRule>
    <cfRule type="expression" dxfId="2572" priority="2906" stopIfTrue="1">
      <formula>AND(OR($A814="COMPOSICAO",$A814="INSUMO",$A814&lt;&gt;""),$A814&lt;&gt;"")</formula>
    </cfRule>
  </conditionalFormatting>
  <conditionalFormatting sqref="F816">
    <cfRule type="expression" dxfId="2571" priority="2901" stopIfTrue="1">
      <formula>AND($A816&lt;&gt;"COMPOSICAO",$A816&lt;&gt;"INSUMO",$A816&lt;&gt;"")</formula>
    </cfRule>
    <cfRule type="expression" dxfId="2570" priority="2902" stopIfTrue="1">
      <formula>AND(OR($A816="COMPOSICAO",$A816="INSUMO",$A816&lt;&gt;""),$A816&lt;&gt;"")</formula>
    </cfRule>
  </conditionalFormatting>
  <conditionalFormatting sqref="D814">
    <cfRule type="expression" dxfId="2569" priority="2897" stopIfTrue="1">
      <formula>AND($A814&lt;&gt;"COMPOSICAO",$A814&lt;&gt;"INSUMO",$A814&lt;&gt;"")</formula>
    </cfRule>
    <cfRule type="expression" dxfId="2568" priority="2898" stopIfTrue="1">
      <formula>AND(OR($A814="COMPOSICAO",$A814="INSUMO",$A814&lt;&gt;""),$A814&lt;&gt;"")</formula>
    </cfRule>
  </conditionalFormatting>
  <conditionalFormatting sqref="B825:E825">
    <cfRule type="expression" dxfId="2567" priority="2889" stopIfTrue="1">
      <formula>AND($A825&lt;&gt;"COMPOSICAO",$A825&lt;&gt;"INSUMO",$A825&lt;&gt;"")</formula>
    </cfRule>
    <cfRule type="expression" dxfId="2566" priority="2890" stopIfTrue="1">
      <formula>AND(OR($A825="COMPOSICAO",$A825="INSUMO",$A825&lt;&gt;""),$A825&lt;&gt;"")</formula>
    </cfRule>
  </conditionalFormatting>
  <conditionalFormatting sqref="F825">
    <cfRule type="expression" dxfId="2565" priority="2893" stopIfTrue="1">
      <formula>AND($A825&lt;&gt;"COMPOSICAO",$A825&lt;&gt;"INSUMO",$A825&lt;&gt;"")</formula>
    </cfRule>
    <cfRule type="expression" dxfId="2564" priority="2894" stopIfTrue="1">
      <formula>AND(OR($A825="COMPOSICAO",$A825="INSUMO",$A825&lt;&gt;""),$A825&lt;&gt;"")</formula>
    </cfRule>
  </conditionalFormatting>
  <conditionalFormatting sqref="B824:C824 E824:F824">
    <cfRule type="expression" dxfId="2563" priority="2895" stopIfTrue="1">
      <formula>AND($A824&lt;&gt;"COMPOSICAO",$A824&lt;&gt;"INSUMO",$A824&lt;&gt;"")</formula>
    </cfRule>
    <cfRule type="expression" dxfId="2562" priority="2896" stopIfTrue="1">
      <formula>AND(OR($A824="COMPOSICAO",$A824="INSUMO",$A824&lt;&gt;""),$A824&lt;&gt;"")</formula>
    </cfRule>
  </conditionalFormatting>
  <conditionalFormatting sqref="F826">
    <cfRule type="expression" dxfId="2561" priority="2891" stopIfTrue="1">
      <formula>AND($A826&lt;&gt;"COMPOSICAO",$A826&lt;&gt;"INSUMO",$A826&lt;&gt;"")</formula>
    </cfRule>
    <cfRule type="expression" dxfId="2560" priority="2892" stopIfTrue="1">
      <formula>AND(OR($A826="COMPOSICAO",$A826="INSUMO",$A826&lt;&gt;""),$A826&lt;&gt;"")</formula>
    </cfRule>
  </conditionalFormatting>
  <conditionalFormatting sqref="D824">
    <cfRule type="expression" dxfId="2559" priority="2887" stopIfTrue="1">
      <formula>AND($A824&lt;&gt;"COMPOSICAO",$A824&lt;&gt;"INSUMO",$A824&lt;&gt;"")</formula>
    </cfRule>
    <cfRule type="expression" dxfId="2558" priority="2888" stopIfTrue="1">
      <formula>AND(OR($A824="COMPOSICAO",$A824="INSUMO",$A824&lt;&gt;""),$A824&lt;&gt;"")</formula>
    </cfRule>
  </conditionalFormatting>
  <conditionalFormatting sqref="B835:E835">
    <cfRule type="expression" dxfId="2557" priority="2879" stopIfTrue="1">
      <formula>AND($A835&lt;&gt;"COMPOSICAO",$A835&lt;&gt;"INSUMO",$A835&lt;&gt;"")</formula>
    </cfRule>
    <cfRule type="expression" dxfId="2556" priority="2880" stopIfTrue="1">
      <formula>AND(OR($A835="COMPOSICAO",$A835="INSUMO",$A835&lt;&gt;""),$A835&lt;&gt;"")</formula>
    </cfRule>
  </conditionalFormatting>
  <conditionalFormatting sqref="F835">
    <cfRule type="expression" dxfId="2555" priority="2883" stopIfTrue="1">
      <formula>AND($A835&lt;&gt;"COMPOSICAO",$A835&lt;&gt;"INSUMO",$A835&lt;&gt;"")</formula>
    </cfRule>
    <cfRule type="expression" dxfId="2554" priority="2884" stopIfTrue="1">
      <formula>AND(OR($A835="COMPOSICAO",$A835="INSUMO",$A835&lt;&gt;""),$A835&lt;&gt;"")</formula>
    </cfRule>
  </conditionalFormatting>
  <conditionalFormatting sqref="B834:C834 E834:F834">
    <cfRule type="expression" dxfId="2553" priority="2885" stopIfTrue="1">
      <formula>AND($A834&lt;&gt;"COMPOSICAO",$A834&lt;&gt;"INSUMO",$A834&lt;&gt;"")</formula>
    </cfRule>
    <cfRule type="expression" dxfId="2552" priority="2886" stopIfTrue="1">
      <formula>AND(OR($A834="COMPOSICAO",$A834="INSUMO",$A834&lt;&gt;""),$A834&lt;&gt;"")</formula>
    </cfRule>
  </conditionalFormatting>
  <conditionalFormatting sqref="F836">
    <cfRule type="expression" dxfId="2551" priority="2881" stopIfTrue="1">
      <formula>AND($A836&lt;&gt;"COMPOSICAO",$A836&lt;&gt;"INSUMO",$A836&lt;&gt;"")</formula>
    </cfRule>
    <cfRule type="expression" dxfId="2550" priority="2882" stopIfTrue="1">
      <formula>AND(OR($A836="COMPOSICAO",$A836="INSUMO",$A836&lt;&gt;""),$A836&lt;&gt;"")</formula>
    </cfRule>
  </conditionalFormatting>
  <conditionalFormatting sqref="D834">
    <cfRule type="expression" dxfId="2549" priority="2877" stopIfTrue="1">
      <formula>AND($A834&lt;&gt;"COMPOSICAO",$A834&lt;&gt;"INSUMO",$A834&lt;&gt;"")</formula>
    </cfRule>
    <cfRule type="expression" dxfId="2548" priority="2878" stopIfTrue="1">
      <formula>AND(OR($A834="COMPOSICAO",$A834="INSUMO",$A834&lt;&gt;""),$A834&lt;&gt;"")</formula>
    </cfRule>
  </conditionalFormatting>
  <conditionalFormatting sqref="B845:E845">
    <cfRule type="expression" dxfId="2547" priority="2869" stopIfTrue="1">
      <formula>AND($A845&lt;&gt;"COMPOSICAO",$A845&lt;&gt;"INSUMO",$A845&lt;&gt;"")</formula>
    </cfRule>
    <cfRule type="expression" dxfId="2546" priority="2870" stopIfTrue="1">
      <formula>AND(OR($A845="COMPOSICAO",$A845="INSUMO",$A845&lt;&gt;""),$A845&lt;&gt;"")</formula>
    </cfRule>
  </conditionalFormatting>
  <conditionalFormatting sqref="F845">
    <cfRule type="expression" dxfId="2545" priority="2873" stopIfTrue="1">
      <formula>AND($A845&lt;&gt;"COMPOSICAO",$A845&lt;&gt;"INSUMO",$A845&lt;&gt;"")</formula>
    </cfRule>
    <cfRule type="expression" dxfId="2544" priority="2874" stopIfTrue="1">
      <formula>AND(OR($A845="COMPOSICAO",$A845="INSUMO",$A845&lt;&gt;""),$A845&lt;&gt;"")</formula>
    </cfRule>
  </conditionalFormatting>
  <conditionalFormatting sqref="B844:C844 E844:F844">
    <cfRule type="expression" dxfId="2543" priority="2875" stopIfTrue="1">
      <formula>AND($A844&lt;&gt;"COMPOSICAO",$A844&lt;&gt;"INSUMO",$A844&lt;&gt;"")</formula>
    </cfRule>
    <cfRule type="expression" dxfId="2542" priority="2876" stopIfTrue="1">
      <formula>AND(OR($A844="COMPOSICAO",$A844="INSUMO",$A844&lt;&gt;""),$A844&lt;&gt;"")</formula>
    </cfRule>
  </conditionalFormatting>
  <conditionalFormatting sqref="F846">
    <cfRule type="expression" dxfId="2541" priority="2871" stopIfTrue="1">
      <formula>AND($A846&lt;&gt;"COMPOSICAO",$A846&lt;&gt;"INSUMO",$A846&lt;&gt;"")</formula>
    </cfRule>
    <cfRule type="expression" dxfId="2540" priority="2872" stopIfTrue="1">
      <formula>AND(OR($A846="COMPOSICAO",$A846="INSUMO",$A846&lt;&gt;""),$A846&lt;&gt;"")</formula>
    </cfRule>
  </conditionalFormatting>
  <conditionalFormatting sqref="D844">
    <cfRule type="expression" dxfId="2539" priority="2867" stopIfTrue="1">
      <formula>AND($A844&lt;&gt;"COMPOSICAO",$A844&lt;&gt;"INSUMO",$A844&lt;&gt;"")</formula>
    </cfRule>
    <cfRule type="expression" dxfId="2538" priority="2868" stopIfTrue="1">
      <formula>AND(OR($A844="COMPOSICAO",$A844="INSUMO",$A844&lt;&gt;""),$A844&lt;&gt;"")</formula>
    </cfRule>
  </conditionalFormatting>
  <conditionalFormatting sqref="C854:F856">
    <cfRule type="expression" dxfId="2537" priority="2865" stopIfTrue="1">
      <formula>AND($A854&lt;&gt;"COMPOSICAO",$A854&lt;&gt;"INSUMO",$A854&lt;&gt;"")</formula>
    </cfRule>
    <cfRule type="expression" dxfId="2536" priority="2866" stopIfTrue="1">
      <formula>AND(OR($A854="COMPOSICAO",$A854="INSUMO",$A854&lt;&gt;""),$A854&lt;&gt;"")</formula>
    </cfRule>
  </conditionalFormatting>
  <conditionalFormatting sqref="B857:E857">
    <cfRule type="expression" dxfId="2535" priority="2859" stopIfTrue="1">
      <formula>AND($A857&lt;&gt;"COMPOSICAO",$A857&lt;&gt;"INSUMO",$A857&lt;&gt;"")</formula>
    </cfRule>
    <cfRule type="expression" dxfId="2534" priority="2860" stopIfTrue="1">
      <formula>AND(OR($A857="COMPOSICAO",$A857="INSUMO",$A857&lt;&gt;""),$A857&lt;&gt;"")</formula>
    </cfRule>
  </conditionalFormatting>
  <conditionalFormatting sqref="F858">
    <cfRule type="expression" dxfId="2533" priority="2861" stopIfTrue="1">
      <formula>AND($A858&lt;&gt;"COMPOSICAO",$A858&lt;&gt;"INSUMO",$A858&lt;&gt;"")</formula>
    </cfRule>
    <cfRule type="expression" dxfId="2532" priority="2862" stopIfTrue="1">
      <formula>AND(OR($A858="COMPOSICAO",$A858="INSUMO",$A858&lt;&gt;""),$A858&lt;&gt;"")</formula>
    </cfRule>
  </conditionalFormatting>
  <conditionalFormatting sqref="F857">
    <cfRule type="expression" dxfId="2531" priority="2863" stopIfTrue="1">
      <formula>AND($A857&lt;&gt;"COMPOSICAO",$A857&lt;&gt;"INSUMO",$A857&lt;&gt;"")</formula>
    </cfRule>
    <cfRule type="expression" dxfId="2530" priority="2864" stopIfTrue="1">
      <formula>AND(OR($A857="COMPOSICAO",$A857="INSUMO",$A857&lt;&gt;""),$A857&lt;&gt;"")</formula>
    </cfRule>
  </conditionalFormatting>
  <conditionalFormatting sqref="B854:B856">
    <cfRule type="expression" dxfId="2529" priority="2857" stopIfTrue="1">
      <formula>AND($A854&lt;&gt;"COMPOSICAO",$A854&lt;&gt;"INSUMO",$A854&lt;&gt;"")</formula>
    </cfRule>
    <cfRule type="expression" dxfId="2528" priority="2858" stopIfTrue="1">
      <formula>AND(OR($A854="COMPOSICAO",$A854="INSUMO",$A854&lt;&gt;""),$A854&lt;&gt;"")</formula>
    </cfRule>
  </conditionalFormatting>
  <conditionalFormatting sqref="C866:F868">
    <cfRule type="expression" dxfId="2527" priority="2855" stopIfTrue="1">
      <formula>AND($A866&lt;&gt;"COMPOSICAO",$A866&lt;&gt;"INSUMO",$A866&lt;&gt;"")</formula>
    </cfRule>
    <cfRule type="expression" dxfId="2526" priority="2856" stopIfTrue="1">
      <formula>AND(OR($A866="COMPOSICAO",$A866="INSUMO",$A866&lt;&gt;""),$A866&lt;&gt;"")</formula>
    </cfRule>
  </conditionalFormatting>
  <conditionalFormatting sqref="B869:E869">
    <cfRule type="expression" dxfId="2525" priority="2849" stopIfTrue="1">
      <formula>AND($A869&lt;&gt;"COMPOSICAO",$A869&lt;&gt;"INSUMO",$A869&lt;&gt;"")</formula>
    </cfRule>
    <cfRule type="expression" dxfId="2524" priority="2850" stopIfTrue="1">
      <formula>AND(OR($A869="COMPOSICAO",$A869="INSUMO",$A869&lt;&gt;""),$A869&lt;&gt;"")</formula>
    </cfRule>
  </conditionalFormatting>
  <conditionalFormatting sqref="F870">
    <cfRule type="expression" dxfId="2523" priority="2851" stopIfTrue="1">
      <formula>AND($A870&lt;&gt;"COMPOSICAO",$A870&lt;&gt;"INSUMO",$A870&lt;&gt;"")</formula>
    </cfRule>
    <cfRule type="expression" dxfId="2522" priority="2852" stopIfTrue="1">
      <formula>AND(OR($A870="COMPOSICAO",$A870="INSUMO",$A870&lt;&gt;""),$A870&lt;&gt;"")</formula>
    </cfRule>
  </conditionalFormatting>
  <conditionalFormatting sqref="F869">
    <cfRule type="expression" dxfId="2521" priority="2853" stopIfTrue="1">
      <formula>AND($A869&lt;&gt;"COMPOSICAO",$A869&lt;&gt;"INSUMO",$A869&lt;&gt;"")</formula>
    </cfRule>
    <cfRule type="expression" dxfId="2520" priority="2854" stopIfTrue="1">
      <formula>AND(OR($A869="COMPOSICAO",$A869="INSUMO",$A869&lt;&gt;""),$A869&lt;&gt;"")</formula>
    </cfRule>
  </conditionalFormatting>
  <conditionalFormatting sqref="B866:B868">
    <cfRule type="expression" dxfId="2519" priority="2847" stopIfTrue="1">
      <formula>AND($A866&lt;&gt;"COMPOSICAO",$A866&lt;&gt;"INSUMO",$A866&lt;&gt;"")</formula>
    </cfRule>
    <cfRule type="expression" dxfId="2518" priority="2848" stopIfTrue="1">
      <formula>AND(OR($A866="COMPOSICAO",$A866="INSUMO",$A866&lt;&gt;""),$A866&lt;&gt;"")</formula>
    </cfRule>
  </conditionalFormatting>
  <conditionalFormatting sqref="C878:F880">
    <cfRule type="expression" dxfId="2517" priority="2845" stopIfTrue="1">
      <formula>AND($A878&lt;&gt;"COMPOSICAO",$A878&lt;&gt;"INSUMO",$A878&lt;&gt;"")</formula>
    </cfRule>
    <cfRule type="expression" dxfId="2516" priority="2846" stopIfTrue="1">
      <formula>AND(OR($A878="COMPOSICAO",$A878="INSUMO",$A878&lt;&gt;""),$A878&lt;&gt;"")</formula>
    </cfRule>
  </conditionalFormatting>
  <conditionalFormatting sqref="B881:E881">
    <cfRule type="expression" dxfId="2515" priority="2839" stopIfTrue="1">
      <formula>AND($A881&lt;&gt;"COMPOSICAO",$A881&lt;&gt;"INSUMO",$A881&lt;&gt;"")</formula>
    </cfRule>
    <cfRule type="expression" dxfId="2514" priority="2840" stopIfTrue="1">
      <formula>AND(OR($A881="COMPOSICAO",$A881="INSUMO",$A881&lt;&gt;""),$A881&lt;&gt;"")</formula>
    </cfRule>
  </conditionalFormatting>
  <conditionalFormatting sqref="F882">
    <cfRule type="expression" dxfId="2513" priority="2841" stopIfTrue="1">
      <formula>AND($A882&lt;&gt;"COMPOSICAO",$A882&lt;&gt;"INSUMO",$A882&lt;&gt;"")</formula>
    </cfRule>
    <cfRule type="expression" dxfId="2512" priority="2842" stopIfTrue="1">
      <formula>AND(OR($A882="COMPOSICAO",$A882="INSUMO",$A882&lt;&gt;""),$A882&lt;&gt;"")</formula>
    </cfRule>
  </conditionalFormatting>
  <conditionalFormatting sqref="F881">
    <cfRule type="expression" dxfId="2511" priority="2843" stopIfTrue="1">
      <formula>AND($A881&lt;&gt;"COMPOSICAO",$A881&lt;&gt;"INSUMO",$A881&lt;&gt;"")</formula>
    </cfRule>
    <cfRule type="expression" dxfId="2510" priority="2844" stopIfTrue="1">
      <formula>AND(OR($A881="COMPOSICAO",$A881="INSUMO",$A881&lt;&gt;""),$A881&lt;&gt;"")</formula>
    </cfRule>
  </conditionalFormatting>
  <conditionalFormatting sqref="B878:B880">
    <cfRule type="expression" dxfId="2509" priority="2837" stopIfTrue="1">
      <formula>AND($A878&lt;&gt;"COMPOSICAO",$A878&lt;&gt;"INSUMO",$A878&lt;&gt;"")</formula>
    </cfRule>
    <cfRule type="expression" dxfId="2508" priority="2838" stopIfTrue="1">
      <formula>AND(OR($A878="COMPOSICAO",$A878="INSUMO",$A878&lt;&gt;""),$A878&lt;&gt;"")</formula>
    </cfRule>
  </conditionalFormatting>
  <conditionalFormatting sqref="B892:E892">
    <cfRule type="expression" dxfId="2507" priority="2829" stopIfTrue="1">
      <formula>AND($A892&lt;&gt;"COMPOSICAO",$A892&lt;&gt;"INSUMO",$A892&lt;&gt;"")</formula>
    </cfRule>
    <cfRule type="expression" dxfId="2506" priority="2830" stopIfTrue="1">
      <formula>AND(OR($A892="COMPOSICAO",$A892="INSUMO",$A892&lt;&gt;""),$A892&lt;&gt;"")</formula>
    </cfRule>
  </conditionalFormatting>
  <conditionalFormatting sqref="F892:F893">
    <cfRule type="expression" dxfId="2505" priority="2833" stopIfTrue="1">
      <formula>AND($A892&lt;&gt;"COMPOSICAO",$A892&lt;&gt;"INSUMO",$A892&lt;&gt;"")</formula>
    </cfRule>
    <cfRule type="expression" dxfId="2504" priority="2834" stopIfTrue="1">
      <formula>AND(OR($A892="COMPOSICAO",$A892="INSUMO",$A892&lt;&gt;""),$A892&lt;&gt;"")</formula>
    </cfRule>
  </conditionalFormatting>
  <conditionalFormatting sqref="B901:F902">
    <cfRule type="expression" dxfId="2503" priority="2825" stopIfTrue="1">
      <formula>AND($A901&lt;&gt;"COMPOSICAO",$A901&lt;&gt;"INSUMO",$A901&lt;&gt;"")</formula>
    </cfRule>
    <cfRule type="expression" dxfId="2502" priority="2826" stopIfTrue="1">
      <formula>AND(OR($A901="COMPOSICAO",$A901="INSUMO",$A901&lt;&gt;""),$A901&lt;&gt;"")</formula>
    </cfRule>
  </conditionalFormatting>
  <conditionalFormatting sqref="B903:E903">
    <cfRule type="expression" dxfId="2501" priority="2821" stopIfTrue="1">
      <formula>AND($A903&lt;&gt;"COMPOSICAO",$A903&lt;&gt;"INSUMO",$A903&lt;&gt;"")</formula>
    </cfRule>
    <cfRule type="expression" dxfId="2500" priority="2822" stopIfTrue="1">
      <formula>AND(OR($A903="COMPOSICAO",$A903="INSUMO",$A903&lt;&gt;""),$A903&lt;&gt;"")</formula>
    </cfRule>
  </conditionalFormatting>
  <conditionalFormatting sqref="F903:F904">
    <cfRule type="expression" dxfId="2499" priority="2823" stopIfTrue="1">
      <formula>AND($A903&lt;&gt;"COMPOSICAO",$A903&lt;&gt;"INSUMO",$A903&lt;&gt;"")</formula>
    </cfRule>
    <cfRule type="expression" dxfId="2498" priority="2824" stopIfTrue="1">
      <formula>AND(OR($A903="COMPOSICAO",$A903="INSUMO",$A903&lt;&gt;""),$A903&lt;&gt;"")</formula>
    </cfRule>
  </conditionalFormatting>
  <conditionalFormatting sqref="B912:F913">
    <cfRule type="expression" dxfId="2497" priority="2819" stopIfTrue="1">
      <formula>AND($A912&lt;&gt;"COMPOSICAO",$A912&lt;&gt;"INSUMO",$A912&lt;&gt;"")</formula>
    </cfRule>
    <cfRule type="expression" dxfId="2496" priority="2820" stopIfTrue="1">
      <formula>AND(OR($A912="COMPOSICAO",$A912="INSUMO",$A912&lt;&gt;""),$A912&lt;&gt;"")</formula>
    </cfRule>
  </conditionalFormatting>
  <conditionalFormatting sqref="B914:E914">
    <cfRule type="expression" dxfId="2495" priority="2815" stopIfTrue="1">
      <formula>AND($A914&lt;&gt;"COMPOSICAO",$A914&lt;&gt;"INSUMO",$A914&lt;&gt;"")</formula>
    </cfRule>
    <cfRule type="expression" dxfId="2494" priority="2816" stopIfTrue="1">
      <formula>AND(OR($A914="COMPOSICAO",$A914="INSUMO",$A914&lt;&gt;""),$A914&lt;&gt;"")</formula>
    </cfRule>
  </conditionalFormatting>
  <conditionalFormatting sqref="F914:F915">
    <cfRule type="expression" dxfId="2493" priority="2817" stopIfTrue="1">
      <formula>AND($A914&lt;&gt;"COMPOSICAO",$A914&lt;&gt;"INSUMO",$A914&lt;&gt;"")</formula>
    </cfRule>
    <cfRule type="expression" dxfId="2492" priority="2818" stopIfTrue="1">
      <formula>AND(OR($A914="COMPOSICAO",$A914="INSUMO",$A914&lt;&gt;""),$A914&lt;&gt;"")</formula>
    </cfRule>
  </conditionalFormatting>
  <conditionalFormatting sqref="C923:F925">
    <cfRule type="expression" dxfId="2491" priority="2813" stopIfTrue="1">
      <formula>AND($A923&lt;&gt;"COMPOSICAO",$A923&lt;&gt;"INSUMO",$A923&lt;&gt;"")</formula>
    </cfRule>
    <cfRule type="expression" dxfId="2490" priority="2814" stopIfTrue="1">
      <formula>AND(OR($A923="COMPOSICAO",$A923="INSUMO",$A923&lt;&gt;""),$A923&lt;&gt;"")</formula>
    </cfRule>
  </conditionalFormatting>
  <conditionalFormatting sqref="B926:E926">
    <cfRule type="expression" dxfId="2489" priority="2807" stopIfTrue="1">
      <formula>AND($A926&lt;&gt;"COMPOSICAO",$A926&lt;&gt;"INSUMO",$A926&lt;&gt;"")</formula>
    </cfRule>
    <cfRule type="expression" dxfId="2488" priority="2808" stopIfTrue="1">
      <formula>AND(OR($A926="COMPOSICAO",$A926="INSUMO",$A926&lt;&gt;""),$A926&lt;&gt;"")</formula>
    </cfRule>
  </conditionalFormatting>
  <conditionalFormatting sqref="F927">
    <cfRule type="expression" dxfId="2487" priority="2809" stopIfTrue="1">
      <formula>AND($A927&lt;&gt;"COMPOSICAO",$A927&lt;&gt;"INSUMO",$A927&lt;&gt;"")</formula>
    </cfRule>
    <cfRule type="expression" dxfId="2486" priority="2810" stopIfTrue="1">
      <formula>AND(OR($A927="COMPOSICAO",$A927="INSUMO",$A927&lt;&gt;""),$A927&lt;&gt;"")</formula>
    </cfRule>
  </conditionalFormatting>
  <conditionalFormatting sqref="F926">
    <cfRule type="expression" dxfId="2485" priority="2811" stopIfTrue="1">
      <formula>AND($A926&lt;&gt;"COMPOSICAO",$A926&lt;&gt;"INSUMO",$A926&lt;&gt;"")</formula>
    </cfRule>
    <cfRule type="expression" dxfId="2484" priority="2812" stopIfTrue="1">
      <formula>AND(OR($A926="COMPOSICAO",$A926="INSUMO",$A926&lt;&gt;""),$A926&lt;&gt;"")</formula>
    </cfRule>
  </conditionalFormatting>
  <conditionalFormatting sqref="B923:B925">
    <cfRule type="expression" dxfId="2483" priority="2805" stopIfTrue="1">
      <formula>AND($A923&lt;&gt;"COMPOSICAO",$A923&lt;&gt;"INSUMO",$A923&lt;&gt;"")</formula>
    </cfRule>
    <cfRule type="expression" dxfId="2482" priority="2806" stopIfTrue="1">
      <formula>AND(OR($A923="COMPOSICAO",$A923="INSUMO",$A923&lt;&gt;""),$A923&lt;&gt;"")</formula>
    </cfRule>
  </conditionalFormatting>
  <conditionalFormatting sqref="B935:F936">
    <cfRule type="expression" dxfId="2481" priority="2803" stopIfTrue="1">
      <formula>AND($A935&lt;&gt;"COMPOSICAO",$A935&lt;&gt;"INSUMO",$A935&lt;&gt;"")</formula>
    </cfRule>
    <cfRule type="expression" dxfId="2480" priority="2804" stopIfTrue="1">
      <formula>AND(OR($A935="COMPOSICAO",$A935="INSUMO",$A935&lt;&gt;""),$A935&lt;&gt;"")</formula>
    </cfRule>
  </conditionalFormatting>
  <conditionalFormatting sqref="B937:E937">
    <cfRule type="expression" dxfId="2479" priority="2799" stopIfTrue="1">
      <formula>AND($A937&lt;&gt;"COMPOSICAO",$A937&lt;&gt;"INSUMO",$A937&lt;&gt;"")</formula>
    </cfRule>
    <cfRule type="expression" dxfId="2478" priority="2800" stopIfTrue="1">
      <formula>AND(OR($A937="COMPOSICAO",$A937="INSUMO",$A937&lt;&gt;""),$A937&lt;&gt;"")</formula>
    </cfRule>
  </conditionalFormatting>
  <conditionalFormatting sqref="F937:F938">
    <cfRule type="expression" dxfId="2477" priority="2801" stopIfTrue="1">
      <formula>AND($A937&lt;&gt;"COMPOSICAO",$A937&lt;&gt;"INSUMO",$A937&lt;&gt;"")</formula>
    </cfRule>
    <cfRule type="expression" dxfId="2476" priority="2802" stopIfTrue="1">
      <formula>AND(OR($A937="COMPOSICAO",$A937="INSUMO",$A937&lt;&gt;""),$A937&lt;&gt;"")</formula>
    </cfRule>
  </conditionalFormatting>
  <conditionalFormatting sqref="B947:E947">
    <cfRule type="expression" dxfId="2475" priority="2793" stopIfTrue="1">
      <formula>AND($A947&lt;&gt;"COMPOSICAO",$A947&lt;&gt;"INSUMO",$A947&lt;&gt;"")</formula>
    </cfRule>
    <cfRule type="expression" dxfId="2474" priority="2794" stopIfTrue="1">
      <formula>AND(OR($A947="COMPOSICAO",$A947="INSUMO",$A947&lt;&gt;""),$A947&lt;&gt;"")</formula>
    </cfRule>
  </conditionalFormatting>
  <conditionalFormatting sqref="F947:F948">
    <cfRule type="expression" dxfId="2473" priority="2795" stopIfTrue="1">
      <formula>AND($A947&lt;&gt;"COMPOSICAO",$A947&lt;&gt;"INSUMO",$A947&lt;&gt;"")</formula>
    </cfRule>
    <cfRule type="expression" dxfId="2472" priority="2796" stopIfTrue="1">
      <formula>AND(OR($A947="COMPOSICAO",$A947="INSUMO",$A947&lt;&gt;""),$A947&lt;&gt;"")</formula>
    </cfRule>
  </conditionalFormatting>
  <conditionalFormatting sqref="B956:F956">
    <cfRule type="expression" dxfId="2471" priority="2791" stopIfTrue="1">
      <formula>AND($A956&lt;&gt;"COMPOSICAO",$A956&lt;&gt;"INSUMO",$A956&lt;&gt;"")</formula>
    </cfRule>
    <cfRule type="expression" dxfId="2470" priority="2792" stopIfTrue="1">
      <formula>AND(OR($A956="COMPOSICAO",$A956="INSUMO",$A956&lt;&gt;""),$A956&lt;&gt;"")</formula>
    </cfRule>
  </conditionalFormatting>
  <conditionalFormatting sqref="B957:E957">
    <cfRule type="expression" dxfId="2469" priority="2787" stopIfTrue="1">
      <formula>AND($A957&lt;&gt;"COMPOSICAO",$A957&lt;&gt;"INSUMO",$A957&lt;&gt;"")</formula>
    </cfRule>
    <cfRule type="expression" dxfId="2468" priority="2788" stopIfTrue="1">
      <formula>AND(OR($A957="COMPOSICAO",$A957="INSUMO",$A957&lt;&gt;""),$A957&lt;&gt;"")</formula>
    </cfRule>
  </conditionalFormatting>
  <conditionalFormatting sqref="F957:F958">
    <cfRule type="expression" dxfId="2467" priority="2789" stopIfTrue="1">
      <formula>AND($A957&lt;&gt;"COMPOSICAO",$A957&lt;&gt;"INSUMO",$A957&lt;&gt;"")</formula>
    </cfRule>
    <cfRule type="expression" dxfId="2466" priority="2790" stopIfTrue="1">
      <formula>AND(OR($A957="COMPOSICAO",$A957="INSUMO",$A957&lt;&gt;""),$A957&lt;&gt;"")</formula>
    </cfRule>
  </conditionalFormatting>
  <conditionalFormatting sqref="B966:F966">
    <cfRule type="expression" dxfId="2465" priority="2785" stopIfTrue="1">
      <formula>AND($A966&lt;&gt;"COMPOSICAO",$A966&lt;&gt;"INSUMO",$A966&lt;&gt;"")</formula>
    </cfRule>
    <cfRule type="expression" dxfId="2464" priority="2786" stopIfTrue="1">
      <formula>AND(OR($A966="COMPOSICAO",$A966="INSUMO",$A966&lt;&gt;""),$A966&lt;&gt;"")</formula>
    </cfRule>
  </conditionalFormatting>
  <conditionalFormatting sqref="B967:E967">
    <cfRule type="expression" dxfId="2463" priority="2781" stopIfTrue="1">
      <formula>AND($A967&lt;&gt;"COMPOSICAO",$A967&lt;&gt;"INSUMO",$A967&lt;&gt;"")</formula>
    </cfRule>
    <cfRule type="expression" dxfId="2462" priority="2782" stopIfTrue="1">
      <formula>AND(OR($A967="COMPOSICAO",$A967="INSUMO",$A967&lt;&gt;""),$A967&lt;&gt;"")</formula>
    </cfRule>
  </conditionalFormatting>
  <conditionalFormatting sqref="F967:F968">
    <cfRule type="expression" dxfId="2461" priority="2783" stopIfTrue="1">
      <formula>AND($A967&lt;&gt;"COMPOSICAO",$A967&lt;&gt;"INSUMO",$A967&lt;&gt;"")</formula>
    </cfRule>
    <cfRule type="expression" dxfId="2460" priority="2784" stopIfTrue="1">
      <formula>AND(OR($A967="COMPOSICAO",$A967="INSUMO",$A967&lt;&gt;""),$A967&lt;&gt;"")</formula>
    </cfRule>
  </conditionalFormatting>
  <conditionalFormatting sqref="B976:F976">
    <cfRule type="expression" dxfId="2459" priority="2779" stopIfTrue="1">
      <formula>AND($A976&lt;&gt;"COMPOSICAO",$A976&lt;&gt;"INSUMO",$A976&lt;&gt;"")</formula>
    </cfRule>
    <cfRule type="expression" dxfId="2458" priority="2780" stopIfTrue="1">
      <formula>AND(OR($A976="COMPOSICAO",$A976="INSUMO",$A976&lt;&gt;""),$A976&lt;&gt;"")</formula>
    </cfRule>
  </conditionalFormatting>
  <conditionalFormatting sqref="B977:E977">
    <cfRule type="expression" dxfId="2457" priority="2775" stopIfTrue="1">
      <formula>AND($A977&lt;&gt;"COMPOSICAO",$A977&lt;&gt;"INSUMO",$A977&lt;&gt;"")</formula>
    </cfRule>
    <cfRule type="expression" dxfId="2456" priority="2776" stopIfTrue="1">
      <formula>AND(OR($A977="COMPOSICAO",$A977="INSUMO",$A977&lt;&gt;""),$A977&lt;&gt;"")</formula>
    </cfRule>
  </conditionalFormatting>
  <conditionalFormatting sqref="F977:F978">
    <cfRule type="expression" dxfId="2455" priority="2777" stopIfTrue="1">
      <formula>AND($A977&lt;&gt;"COMPOSICAO",$A977&lt;&gt;"INSUMO",$A977&lt;&gt;"")</formula>
    </cfRule>
    <cfRule type="expression" dxfId="2454" priority="2778" stopIfTrue="1">
      <formula>AND(OR($A977="COMPOSICAO",$A977="INSUMO",$A977&lt;&gt;""),$A977&lt;&gt;"")</formula>
    </cfRule>
  </conditionalFormatting>
  <conditionalFormatting sqref="B986:F986">
    <cfRule type="expression" dxfId="2453" priority="2773" stopIfTrue="1">
      <formula>AND($A986&lt;&gt;"COMPOSICAO",$A986&lt;&gt;"INSUMO",$A986&lt;&gt;"")</formula>
    </cfRule>
    <cfRule type="expression" dxfId="2452" priority="2774" stopIfTrue="1">
      <formula>AND(OR($A986="COMPOSICAO",$A986="INSUMO",$A986&lt;&gt;""),$A986&lt;&gt;"")</formula>
    </cfRule>
  </conditionalFormatting>
  <conditionalFormatting sqref="B987:E987">
    <cfRule type="expression" dxfId="2451" priority="2769" stopIfTrue="1">
      <formula>AND($A987&lt;&gt;"COMPOSICAO",$A987&lt;&gt;"INSUMO",$A987&lt;&gt;"")</formula>
    </cfRule>
    <cfRule type="expression" dxfId="2450" priority="2770" stopIfTrue="1">
      <formula>AND(OR($A987="COMPOSICAO",$A987="INSUMO",$A987&lt;&gt;""),$A987&lt;&gt;"")</formula>
    </cfRule>
  </conditionalFormatting>
  <conditionalFormatting sqref="F987:F988">
    <cfRule type="expression" dxfId="2449" priority="2771" stopIfTrue="1">
      <formula>AND($A987&lt;&gt;"COMPOSICAO",$A987&lt;&gt;"INSUMO",$A987&lt;&gt;"")</formula>
    </cfRule>
    <cfRule type="expression" dxfId="2448" priority="2772" stopIfTrue="1">
      <formula>AND(OR($A987="COMPOSICAO",$A987="INSUMO",$A987&lt;&gt;""),$A987&lt;&gt;"")</formula>
    </cfRule>
  </conditionalFormatting>
  <conditionalFormatting sqref="B996:F996">
    <cfRule type="expression" dxfId="2447" priority="2767" stopIfTrue="1">
      <formula>AND($A996&lt;&gt;"COMPOSICAO",$A996&lt;&gt;"INSUMO",$A996&lt;&gt;"")</formula>
    </cfRule>
    <cfRule type="expression" dxfId="2446" priority="2768" stopIfTrue="1">
      <formula>AND(OR($A996="COMPOSICAO",$A996="INSUMO",$A996&lt;&gt;""),$A996&lt;&gt;"")</formula>
    </cfRule>
  </conditionalFormatting>
  <conditionalFormatting sqref="B997:E997">
    <cfRule type="expression" dxfId="2445" priority="2763" stopIfTrue="1">
      <formula>AND($A997&lt;&gt;"COMPOSICAO",$A997&lt;&gt;"INSUMO",$A997&lt;&gt;"")</formula>
    </cfRule>
    <cfRule type="expression" dxfId="2444" priority="2764" stopIfTrue="1">
      <formula>AND(OR($A997="COMPOSICAO",$A997="INSUMO",$A997&lt;&gt;""),$A997&lt;&gt;"")</formula>
    </cfRule>
  </conditionalFormatting>
  <conditionalFormatting sqref="F997:F998">
    <cfRule type="expression" dxfId="2443" priority="2765" stopIfTrue="1">
      <formula>AND($A997&lt;&gt;"COMPOSICAO",$A997&lt;&gt;"INSUMO",$A997&lt;&gt;"")</formula>
    </cfRule>
    <cfRule type="expression" dxfId="2442" priority="2766" stopIfTrue="1">
      <formula>AND(OR($A997="COMPOSICAO",$A997="INSUMO",$A997&lt;&gt;""),$A997&lt;&gt;"")</formula>
    </cfRule>
  </conditionalFormatting>
  <conditionalFormatting sqref="B1006:F1006">
    <cfRule type="expression" dxfId="2441" priority="2761" stopIfTrue="1">
      <formula>AND($A1006&lt;&gt;"COMPOSICAO",$A1006&lt;&gt;"INSUMO",$A1006&lt;&gt;"")</formula>
    </cfRule>
    <cfRule type="expression" dxfId="2440" priority="2762" stopIfTrue="1">
      <formula>AND(OR($A1006="COMPOSICAO",$A1006="INSUMO",$A1006&lt;&gt;""),$A1006&lt;&gt;"")</formula>
    </cfRule>
  </conditionalFormatting>
  <conditionalFormatting sqref="B1007:E1007">
    <cfRule type="expression" dxfId="2439" priority="2757" stopIfTrue="1">
      <formula>AND($A1007&lt;&gt;"COMPOSICAO",$A1007&lt;&gt;"INSUMO",$A1007&lt;&gt;"")</formula>
    </cfRule>
    <cfRule type="expression" dxfId="2438" priority="2758" stopIfTrue="1">
      <formula>AND(OR($A1007="COMPOSICAO",$A1007="INSUMO",$A1007&lt;&gt;""),$A1007&lt;&gt;"")</formula>
    </cfRule>
  </conditionalFormatting>
  <conditionalFormatting sqref="F1007:F1008">
    <cfRule type="expression" dxfId="2437" priority="2759" stopIfTrue="1">
      <formula>AND($A1007&lt;&gt;"COMPOSICAO",$A1007&lt;&gt;"INSUMO",$A1007&lt;&gt;"")</formula>
    </cfRule>
    <cfRule type="expression" dxfId="2436" priority="2760" stopIfTrue="1">
      <formula>AND(OR($A1007="COMPOSICAO",$A1007="INSUMO",$A1007&lt;&gt;""),$A1007&lt;&gt;"")</formula>
    </cfRule>
  </conditionalFormatting>
  <conditionalFormatting sqref="B1016:F1016">
    <cfRule type="expression" dxfId="2435" priority="2755" stopIfTrue="1">
      <formula>AND($A1016&lt;&gt;"COMPOSICAO",$A1016&lt;&gt;"INSUMO",$A1016&lt;&gt;"")</formula>
    </cfRule>
    <cfRule type="expression" dxfId="2434" priority="2756" stopIfTrue="1">
      <formula>AND(OR($A1016="COMPOSICAO",$A1016="INSUMO",$A1016&lt;&gt;""),$A1016&lt;&gt;"")</formula>
    </cfRule>
  </conditionalFormatting>
  <conditionalFormatting sqref="B1017:E1017">
    <cfRule type="expression" dxfId="2433" priority="2751" stopIfTrue="1">
      <formula>AND($A1017&lt;&gt;"COMPOSICAO",$A1017&lt;&gt;"INSUMO",$A1017&lt;&gt;"")</formula>
    </cfRule>
    <cfRule type="expression" dxfId="2432" priority="2752" stopIfTrue="1">
      <formula>AND(OR($A1017="COMPOSICAO",$A1017="INSUMO",$A1017&lt;&gt;""),$A1017&lt;&gt;"")</formula>
    </cfRule>
  </conditionalFormatting>
  <conditionalFormatting sqref="F1017:F1018">
    <cfRule type="expression" dxfId="2431" priority="2753" stopIfTrue="1">
      <formula>AND($A1017&lt;&gt;"COMPOSICAO",$A1017&lt;&gt;"INSUMO",$A1017&lt;&gt;"")</formula>
    </cfRule>
    <cfRule type="expression" dxfId="2430" priority="2754" stopIfTrue="1">
      <formula>AND(OR($A1017="COMPOSICAO",$A1017="INSUMO",$A1017&lt;&gt;""),$A1017&lt;&gt;"")</formula>
    </cfRule>
  </conditionalFormatting>
  <conditionalFormatting sqref="B1026:C1026 E1026:F1026">
    <cfRule type="expression" dxfId="2429" priority="2749" stopIfTrue="1">
      <formula>AND($A1026&lt;&gt;"COMPOSICAO",$A1026&lt;&gt;"INSUMO",$A1026&lt;&gt;"")</formula>
    </cfRule>
    <cfRule type="expression" dxfId="2428" priority="2750" stopIfTrue="1">
      <formula>AND(OR($A1026="COMPOSICAO",$A1026="INSUMO",$A1026&lt;&gt;""),$A1026&lt;&gt;"")</formula>
    </cfRule>
  </conditionalFormatting>
  <conditionalFormatting sqref="B1027:E1027">
    <cfRule type="expression" dxfId="2427" priority="2745" stopIfTrue="1">
      <formula>AND($A1027&lt;&gt;"COMPOSICAO",$A1027&lt;&gt;"INSUMO",$A1027&lt;&gt;"")</formula>
    </cfRule>
    <cfRule type="expression" dxfId="2426" priority="2746" stopIfTrue="1">
      <formula>AND(OR($A1027="COMPOSICAO",$A1027="INSUMO",$A1027&lt;&gt;""),$A1027&lt;&gt;"")</formula>
    </cfRule>
  </conditionalFormatting>
  <conditionalFormatting sqref="F1027:F1028">
    <cfRule type="expression" dxfId="2425" priority="2747" stopIfTrue="1">
      <formula>AND($A1027&lt;&gt;"COMPOSICAO",$A1027&lt;&gt;"INSUMO",$A1027&lt;&gt;"")</formula>
    </cfRule>
    <cfRule type="expression" dxfId="2424" priority="2748" stopIfTrue="1">
      <formula>AND(OR($A1027="COMPOSICAO",$A1027="INSUMO",$A1027&lt;&gt;""),$A1027&lt;&gt;"")</formula>
    </cfRule>
  </conditionalFormatting>
  <conditionalFormatting sqref="D1026">
    <cfRule type="expression" dxfId="2423" priority="2743" stopIfTrue="1">
      <formula>AND($A1026&lt;&gt;"COMPOSICAO",$A1026&lt;&gt;"INSUMO",$A1026&lt;&gt;"")</formula>
    </cfRule>
    <cfRule type="expression" dxfId="2422" priority="2744" stopIfTrue="1">
      <formula>AND(OR($A1026="COMPOSICAO",$A1026="INSUMO",$A1026&lt;&gt;""),$A1026&lt;&gt;"")</formula>
    </cfRule>
  </conditionalFormatting>
  <conditionalFormatting sqref="B1036:C1036 E1036:F1036">
    <cfRule type="expression" dxfId="2421" priority="2741" stopIfTrue="1">
      <formula>AND($A1036&lt;&gt;"COMPOSICAO",$A1036&lt;&gt;"INSUMO",$A1036&lt;&gt;"")</formula>
    </cfRule>
    <cfRule type="expression" dxfId="2420" priority="2742" stopIfTrue="1">
      <formula>AND(OR($A1036="COMPOSICAO",$A1036="INSUMO",$A1036&lt;&gt;""),$A1036&lt;&gt;"")</formula>
    </cfRule>
  </conditionalFormatting>
  <conditionalFormatting sqref="B1037:E1037">
    <cfRule type="expression" dxfId="2419" priority="2737" stopIfTrue="1">
      <formula>AND($A1037&lt;&gt;"COMPOSICAO",$A1037&lt;&gt;"INSUMO",$A1037&lt;&gt;"")</formula>
    </cfRule>
    <cfRule type="expression" dxfId="2418" priority="2738" stopIfTrue="1">
      <formula>AND(OR($A1037="COMPOSICAO",$A1037="INSUMO",$A1037&lt;&gt;""),$A1037&lt;&gt;"")</formula>
    </cfRule>
  </conditionalFormatting>
  <conditionalFormatting sqref="F1037:F1038">
    <cfRule type="expression" dxfId="2417" priority="2739" stopIfTrue="1">
      <formula>AND($A1037&lt;&gt;"COMPOSICAO",$A1037&lt;&gt;"INSUMO",$A1037&lt;&gt;"")</formula>
    </cfRule>
    <cfRule type="expression" dxfId="2416" priority="2740" stopIfTrue="1">
      <formula>AND(OR($A1037="COMPOSICAO",$A1037="INSUMO",$A1037&lt;&gt;""),$A1037&lt;&gt;"")</formula>
    </cfRule>
  </conditionalFormatting>
  <conditionalFormatting sqref="D1036">
    <cfRule type="expression" dxfId="2415" priority="2735" stopIfTrue="1">
      <formula>AND($A1036&lt;&gt;"COMPOSICAO",$A1036&lt;&gt;"INSUMO",$A1036&lt;&gt;"")</formula>
    </cfRule>
    <cfRule type="expression" dxfId="2414" priority="2736" stopIfTrue="1">
      <formula>AND(OR($A1036="COMPOSICAO",$A1036="INSUMO",$A1036&lt;&gt;""),$A1036&lt;&gt;"")</formula>
    </cfRule>
  </conditionalFormatting>
  <conditionalFormatting sqref="B1048:E1048">
    <cfRule type="expression" dxfId="2413" priority="2727" stopIfTrue="1">
      <formula>AND($A1048&lt;&gt;"COMPOSICAO",$A1048&lt;&gt;"INSUMO",$A1048&lt;&gt;"")</formula>
    </cfRule>
    <cfRule type="expression" dxfId="2412" priority="2728" stopIfTrue="1">
      <formula>AND(OR($A1048="COMPOSICAO",$A1048="INSUMO",$A1048&lt;&gt;""),$A1048&lt;&gt;"")</formula>
    </cfRule>
  </conditionalFormatting>
  <conditionalFormatting sqref="F1049">
    <cfRule type="expression" dxfId="2411" priority="2729" stopIfTrue="1">
      <formula>AND($A1049&lt;&gt;"COMPOSICAO",$A1049&lt;&gt;"INSUMO",$A1049&lt;&gt;"")</formula>
    </cfRule>
    <cfRule type="expression" dxfId="2410" priority="2730" stopIfTrue="1">
      <formula>AND(OR($A1049="COMPOSICAO",$A1049="INSUMO",$A1049&lt;&gt;""),$A1049&lt;&gt;"")</formula>
    </cfRule>
  </conditionalFormatting>
  <conditionalFormatting sqref="F1048">
    <cfRule type="expression" dxfId="2409" priority="2731" stopIfTrue="1">
      <formula>AND($A1048&lt;&gt;"COMPOSICAO",$A1048&lt;&gt;"INSUMO",$A1048&lt;&gt;"")</formula>
    </cfRule>
    <cfRule type="expression" dxfId="2408" priority="2732" stopIfTrue="1">
      <formula>AND(OR($A1048="COMPOSICAO",$A1048="INSUMO",$A1048&lt;&gt;""),$A1048&lt;&gt;"")</formula>
    </cfRule>
  </conditionalFormatting>
  <conditionalFormatting sqref="B1057:F1058">
    <cfRule type="expression" dxfId="2407" priority="2723" stopIfTrue="1">
      <formula>AND($A1057&lt;&gt;"COMPOSICAO",$A1057&lt;&gt;"INSUMO",$A1057&lt;&gt;"")</formula>
    </cfRule>
    <cfRule type="expression" dxfId="2406" priority="2724" stopIfTrue="1">
      <formula>AND(OR($A1057="COMPOSICAO",$A1057="INSUMO",$A1057&lt;&gt;""),$A1057&lt;&gt;"")</formula>
    </cfRule>
  </conditionalFormatting>
  <conditionalFormatting sqref="B1059:E1059">
    <cfRule type="expression" dxfId="2405" priority="2717" stopIfTrue="1">
      <formula>AND($A1059&lt;&gt;"COMPOSICAO",$A1059&lt;&gt;"INSUMO",$A1059&lt;&gt;"")</formula>
    </cfRule>
    <cfRule type="expression" dxfId="2404" priority="2718" stopIfTrue="1">
      <formula>AND(OR($A1059="COMPOSICAO",$A1059="INSUMO",$A1059&lt;&gt;""),$A1059&lt;&gt;"")</formula>
    </cfRule>
  </conditionalFormatting>
  <conditionalFormatting sqref="F1060">
    <cfRule type="expression" dxfId="2403" priority="2719" stopIfTrue="1">
      <formula>AND($A1060&lt;&gt;"COMPOSICAO",$A1060&lt;&gt;"INSUMO",$A1060&lt;&gt;"")</formula>
    </cfRule>
    <cfRule type="expression" dxfId="2402" priority="2720" stopIfTrue="1">
      <formula>AND(OR($A1060="COMPOSICAO",$A1060="INSUMO",$A1060&lt;&gt;""),$A1060&lt;&gt;"")</formula>
    </cfRule>
  </conditionalFormatting>
  <conditionalFormatting sqref="F1059">
    <cfRule type="expression" dxfId="2401" priority="2721" stopIfTrue="1">
      <formula>AND($A1059&lt;&gt;"COMPOSICAO",$A1059&lt;&gt;"INSUMO",$A1059&lt;&gt;"")</formula>
    </cfRule>
    <cfRule type="expression" dxfId="2400" priority="2722" stopIfTrue="1">
      <formula>AND(OR($A1059="COMPOSICAO",$A1059="INSUMO",$A1059&lt;&gt;""),$A1059&lt;&gt;"")</formula>
    </cfRule>
  </conditionalFormatting>
  <conditionalFormatting sqref="B1068:F1069">
    <cfRule type="expression" dxfId="2399" priority="2715" stopIfTrue="1">
      <formula>AND($A1068&lt;&gt;"COMPOSICAO",$A1068&lt;&gt;"INSUMO",$A1068&lt;&gt;"")</formula>
    </cfRule>
    <cfRule type="expression" dxfId="2398" priority="2716" stopIfTrue="1">
      <formula>AND(OR($A1068="COMPOSICAO",$A1068="INSUMO",$A1068&lt;&gt;""),$A1068&lt;&gt;"")</formula>
    </cfRule>
  </conditionalFormatting>
  <conditionalFormatting sqref="B1070:E1070">
    <cfRule type="expression" dxfId="2397" priority="2709" stopIfTrue="1">
      <formula>AND($A1070&lt;&gt;"COMPOSICAO",$A1070&lt;&gt;"INSUMO",$A1070&lt;&gt;"")</formula>
    </cfRule>
    <cfRule type="expression" dxfId="2396" priority="2710" stopIfTrue="1">
      <formula>AND(OR($A1070="COMPOSICAO",$A1070="INSUMO",$A1070&lt;&gt;""),$A1070&lt;&gt;"")</formula>
    </cfRule>
  </conditionalFormatting>
  <conditionalFormatting sqref="F1071">
    <cfRule type="expression" dxfId="2395" priority="2711" stopIfTrue="1">
      <formula>AND($A1071&lt;&gt;"COMPOSICAO",$A1071&lt;&gt;"INSUMO",$A1071&lt;&gt;"")</formula>
    </cfRule>
    <cfRule type="expression" dxfId="2394" priority="2712" stopIfTrue="1">
      <formula>AND(OR($A1071="COMPOSICAO",$A1071="INSUMO",$A1071&lt;&gt;""),$A1071&lt;&gt;"")</formula>
    </cfRule>
  </conditionalFormatting>
  <conditionalFormatting sqref="F1070">
    <cfRule type="expression" dxfId="2393" priority="2713" stopIfTrue="1">
      <formula>AND($A1070&lt;&gt;"COMPOSICAO",$A1070&lt;&gt;"INSUMO",$A1070&lt;&gt;"")</formula>
    </cfRule>
    <cfRule type="expression" dxfId="2392" priority="2714" stopIfTrue="1">
      <formula>AND(OR($A1070="COMPOSICAO",$A1070="INSUMO",$A1070&lt;&gt;""),$A1070&lt;&gt;"")</formula>
    </cfRule>
  </conditionalFormatting>
  <conditionalFormatting sqref="B1079:F1080">
    <cfRule type="expression" dxfId="2391" priority="2707" stopIfTrue="1">
      <formula>AND($A1079&lt;&gt;"COMPOSICAO",$A1079&lt;&gt;"INSUMO",$A1079&lt;&gt;"")</formula>
    </cfRule>
    <cfRule type="expression" dxfId="2390" priority="2708" stopIfTrue="1">
      <formula>AND(OR($A1079="COMPOSICAO",$A1079="INSUMO",$A1079&lt;&gt;""),$A1079&lt;&gt;"")</formula>
    </cfRule>
  </conditionalFormatting>
  <conditionalFormatting sqref="B1081:E1081">
    <cfRule type="expression" dxfId="2389" priority="2701" stopIfTrue="1">
      <formula>AND($A1081&lt;&gt;"COMPOSICAO",$A1081&lt;&gt;"INSUMO",$A1081&lt;&gt;"")</formula>
    </cfRule>
    <cfRule type="expression" dxfId="2388" priority="2702" stopIfTrue="1">
      <formula>AND(OR($A1081="COMPOSICAO",$A1081="INSUMO",$A1081&lt;&gt;""),$A1081&lt;&gt;"")</formula>
    </cfRule>
  </conditionalFormatting>
  <conditionalFormatting sqref="F1082">
    <cfRule type="expression" dxfId="2387" priority="2703" stopIfTrue="1">
      <formula>AND($A1082&lt;&gt;"COMPOSICAO",$A1082&lt;&gt;"INSUMO",$A1082&lt;&gt;"")</formula>
    </cfRule>
    <cfRule type="expression" dxfId="2386" priority="2704" stopIfTrue="1">
      <formula>AND(OR($A1082="COMPOSICAO",$A1082="INSUMO",$A1082&lt;&gt;""),$A1082&lt;&gt;"")</formula>
    </cfRule>
  </conditionalFormatting>
  <conditionalFormatting sqref="F1081">
    <cfRule type="expression" dxfId="2385" priority="2705" stopIfTrue="1">
      <formula>AND($A1081&lt;&gt;"COMPOSICAO",$A1081&lt;&gt;"INSUMO",$A1081&lt;&gt;"")</formula>
    </cfRule>
    <cfRule type="expression" dxfId="2384" priority="2706" stopIfTrue="1">
      <formula>AND(OR($A1081="COMPOSICAO",$A1081="INSUMO",$A1081&lt;&gt;""),$A1081&lt;&gt;"")</formula>
    </cfRule>
  </conditionalFormatting>
  <conditionalFormatting sqref="B1090:F1091">
    <cfRule type="expression" dxfId="2383" priority="2699" stopIfTrue="1">
      <formula>AND($A1090&lt;&gt;"COMPOSICAO",$A1090&lt;&gt;"INSUMO",$A1090&lt;&gt;"")</formula>
    </cfRule>
    <cfRule type="expression" dxfId="2382" priority="2700" stopIfTrue="1">
      <formula>AND(OR($A1090="COMPOSICAO",$A1090="INSUMO",$A1090&lt;&gt;""),$A1090&lt;&gt;"")</formula>
    </cfRule>
  </conditionalFormatting>
  <conditionalFormatting sqref="B1092:E1092">
    <cfRule type="expression" dxfId="2381" priority="2693" stopIfTrue="1">
      <formula>AND($A1092&lt;&gt;"COMPOSICAO",$A1092&lt;&gt;"INSUMO",$A1092&lt;&gt;"")</formula>
    </cfRule>
    <cfRule type="expression" dxfId="2380" priority="2694" stopIfTrue="1">
      <formula>AND(OR($A1092="COMPOSICAO",$A1092="INSUMO",$A1092&lt;&gt;""),$A1092&lt;&gt;"")</formula>
    </cfRule>
  </conditionalFormatting>
  <conditionalFormatting sqref="F1093">
    <cfRule type="expression" dxfId="2379" priority="2695" stopIfTrue="1">
      <formula>AND($A1093&lt;&gt;"COMPOSICAO",$A1093&lt;&gt;"INSUMO",$A1093&lt;&gt;"")</formula>
    </cfRule>
    <cfRule type="expression" dxfId="2378" priority="2696" stopIfTrue="1">
      <formula>AND(OR($A1093="COMPOSICAO",$A1093="INSUMO",$A1093&lt;&gt;""),$A1093&lt;&gt;"")</formula>
    </cfRule>
  </conditionalFormatting>
  <conditionalFormatting sqref="F1092">
    <cfRule type="expression" dxfId="2377" priority="2697" stopIfTrue="1">
      <formula>AND($A1092&lt;&gt;"COMPOSICAO",$A1092&lt;&gt;"INSUMO",$A1092&lt;&gt;"")</formula>
    </cfRule>
    <cfRule type="expression" dxfId="2376" priority="2698" stopIfTrue="1">
      <formula>AND(OR($A1092="COMPOSICAO",$A1092="INSUMO",$A1092&lt;&gt;""),$A1092&lt;&gt;"")</formula>
    </cfRule>
  </conditionalFormatting>
  <conditionalFormatting sqref="B1101:F1102">
    <cfRule type="expression" dxfId="2375" priority="2691" stopIfTrue="1">
      <formula>AND($A1101&lt;&gt;"COMPOSICAO",$A1101&lt;&gt;"INSUMO",$A1101&lt;&gt;"")</formula>
    </cfRule>
    <cfRule type="expression" dxfId="2374" priority="2692" stopIfTrue="1">
      <formula>AND(OR($A1101="COMPOSICAO",$A1101="INSUMO",$A1101&lt;&gt;""),$A1101&lt;&gt;"")</formula>
    </cfRule>
  </conditionalFormatting>
  <conditionalFormatting sqref="B1103:E1103">
    <cfRule type="expression" dxfId="2373" priority="2685" stopIfTrue="1">
      <formula>AND($A1103&lt;&gt;"COMPOSICAO",$A1103&lt;&gt;"INSUMO",$A1103&lt;&gt;"")</formula>
    </cfRule>
    <cfRule type="expression" dxfId="2372" priority="2686" stopIfTrue="1">
      <formula>AND(OR($A1103="COMPOSICAO",$A1103="INSUMO",$A1103&lt;&gt;""),$A1103&lt;&gt;"")</formula>
    </cfRule>
  </conditionalFormatting>
  <conditionalFormatting sqref="F1104">
    <cfRule type="expression" dxfId="2371" priority="2687" stopIfTrue="1">
      <formula>AND($A1104&lt;&gt;"COMPOSICAO",$A1104&lt;&gt;"INSUMO",$A1104&lt;&gt;"")</formula>
    </cfRule>
    <cfRule type="expression" dxfId="2370" priority="2688" stopIfTrue="1">
      <formula>AND(OR($A1104="COMPOSICAO",$A1104="INSUMO",$A1104&lt;&gt;""),$A1104&lt;&gt;"")</formula>
    </cfRule>
  </conditionalFormatting>
  <conditionalFormatting sqref="F1103">
    <cfRule type="expression" dxfId="2369" priority="2689" stopIfTrue="1">
      <formula>AND($A1103&lt;&gt;"COMPOSICAO",$A1103&lt;&gt;"INSUMO",$A1103&lt;&gt;"")</formula>
    </cfRule>
    <cfRule type="expression" dxfId="2368" priority="2690" stopIfTrue="1">
      <formula>AND(OR($A1103="COMPOSICAO",$A1103="INSUMO",$A1103&lt;&gt;""),$A1103&lt;&gt;"")</formula>
    </cfRule>
  </conditionalFormatting>
  <conditionalFormatting sqref="B1112:F1113">
    <cfRule type="expression" dxfId="2367" priority="2683" stopIfTrue="1">
      <formula>AND($A1112&lt;&gt;"COMPOSICAO",$A1112&lt;&gt;"INSUMO",$A1112&lt;&gt;"")</formula>
    </cfRule>
    <cfRule type="expression" dxfId="2366" priority="2684" stopIfTrue="1">
      <formula>AND(OR($A1112="COMPOSICAO",$A1112="INSUMO",$A1112&lt;&gt;""),$A1112&lt;&gt;"")</formula>
    </cfRule>
  </conditionalFormatting>
  <conditionalFormatting sqref="B1114:E1114">
    <cfRule type="expression" dxfId="2365" priority="2677" stopIfTrue="1">
      <formula>AND($A1114&lt;&gt;"COMPOSICAO",$A1114&lt;&gt;"INSUMO",$A1114&lt;&gt;"")</formula>
    </cfRule>
    <cfRule type="expression" dxfId="2364" priority="2678" stopIfTrue="1">
      <formula>AND(OR($A1114="COMPOSICAO",$A1114="INSUMO",$A1114&lt;&gt;""),$A1114&lt;&gt;"")</formula>
    </cfRule>
  </conditionalFormatting>
  <conditionalFormatting sqref="F1115">
    <cfRule type="expression" dxfId="2363" priority="2679" stopIfTrue="1">
      <formula>AND($A1115&lt;&gt;"COMPOSICAO",$A1115&lt;&gt;"INSUMO",$A1115&lt;&gt;"")</formula>
    </cfRule>
    <cfRule type="expression" dxfId="2362" priority="2680" stopIfTrue="1">
      <formula>AND(OR($A1115="COMPOSICAO",$A1115="INSUMO",$A1115&lt;&gt;""),$A1115&lt;&gt;"")</formula>
    </cfRule>
  </conditionalFormatting>
  <conditionalFormatting sqref="F1114">
    <cfRule type="expression" dxfId="2361" priority="2681" stopIfTrue="1">
      <formula>AND($A1114&lt;&gt;"COMPOSICAO",$A1114&lt;&gt;"INSUMO",$A1114&lt;&gt;"")</formula>
    </cfRule>
    <cfRule type="expression" dxfId="2360" priority="2682" stopIfTrue="1">
      <formula>AND(OR($A1114="COMPOSICAO",$A1114="INSUMO",$A1114&lt;&gt;""),$A1114&lt;&gt;"")</formula>
    </cfRule>
  </conditionalFormatting>
  <conditionalFormatting sqref="B1123:F1124">
    <cfRule type="expression" dxfId="2359" priority="2675" stopIfTrue="1">
      <formula>AND($A1123&lt;&gt;"COMPOSICAO",$A1123&lt;&gt;"INSUMO",$A1123&lt;&gt;"")</formula>
    </cfRule>
    <cfRule type="expression" dxfId="2358" priority="2676" stopIfTrue="1">
      <formula>AND(OR($A1123="COMPOSICAO",$A1123="INSUMO",$A1123&lt;&gt;""),$A1123&lt;&gt;"")</formula>
    </cfRule>
  </conditionalFormatting>
  <conditionalFormatting sqref="B1125:E1125">
    <cfRule type="expression" dxfId="2357" priority="2669" stopIfTrue="1">
      <formula>AND($A1125&lt;&gt;"COMPOSICAO",$A1125&lt;&gt;"INSUMO",$A1125&lt;&gt;"")</formula>
    </cfRule>
    <cfRule type="expression" dxfId="2356" priority="2670" stopIfTrue="1">
      <formula>AND(OR($A1125="COMPOSICAO",$A1125="INSUMO",$A1125&lt;&gt;""),$A1125&lt;&gt;"")</formula>
    </cfRule>
  </conditionalFormatting>
  <conditionalFormatting sqref="F1126">
    <cfRule type="expression" dxfId="2355" priority="2671" stopIfTrue="1">
      <formula>AND($A1126&lt;&gt;"COMPOSICAO",$A1126&lt;&gt;"INSUMO",$A1126&lt;&gt;"")</formula>
    </cfRule>
    <cfRule type="expression" dxfId="2354" priority="2672" stopIfTrue="1">
      <formula>AND(OR($A1126="COMPOSICAO",$A1126="INSUMO",$A1126&lt;&gt;""),$A1126&lt;&gt;"")</formula>
    </cfRule>
  </conditionalFormatting>
  <conditionalFormatting sqref="F1125">
    <cfRule type="expression" dxfId="2353" priority="2673" stopIfTrue="1">
      <formula>AND($A1125&lt;&gt;"COMPOSICAO",$A1125&lt;&gt;"INSUMO",$A1125&lt;&gt;"")</formula>
    </cfRule>
    <cfRule type="expression" dxfId="2352" priority="2674" stopIfTrue="1">
      <formula>AND(OR($A1125="COMPOSICAO",$A1125="INSUMO",$A1125&lt;&gt;""),$A1125&lt;&gt;"")</formula>
    </cfRule>
  </conditionalFormatting>
  <conditionalFormatting sqref="B1134:F1135">
    <cfRule type="expression" dxfId="2351" priority="2667" stopIfTrue="1">
      <formula>AND($A1134&lt;&gt;"COMPOSICAO",$A1134&lt;&gt;"INSUMO",$A1134&lt;&gt;"")</formula>
    </cfRule>
    <cfRule type="expression" dxfId="2350" priority="2668" stopIfTrue="1">
      <formula>AND(OR($A1134="COMPOSICAO",$A1134="INSUMO",$A1134&lt;&gt;""),$A1134&lt;&gt;"")</formula>
    </cfRule>
  </conditionalFormatting>
  <conditionalFormatting sqref="B1136:E1136">
    <cfRule type="expression" dxfId="2349" priority="2661" stopIfTrue="1">
      <formula>AND($A1136&lt;&gt;"COMPOSICAO",$A1136&lt;&gt;"INSUMO",$A1136&lt;&gt;"")</formula>
    </cfRule>
    <cfRule type="expression" dxfId="2348" priority="2662" stopIfTrue="1">
      <formula>AND(OR($A1136="COMPOSICAO",$A1136="INSUMO",$A1136&lt;&gt;""),$A1136&lt;&gt;"")</formula>
    </cfRule>
  </conditionalFormatting>
  <conditionalFormatting sqref="F1137">
    <cfRule type="expression" dxfId="2347" priority="2663" stopIfTrue="1">
      <formula>AND($A1137&lt;&gt;"COMPOSICAO",$A1137&lt;&gt;"INSUMO",$A1137&lt;&gt;"")</formula>
    </cfRule>
    <cfRule type="expression" dxfId="2346" priority="2664" stopIfTrue="1">
      <formula>AND(OR($A1137="COMPOSICAO",$A1137="INSUMO",$A1137&lt;&gt;""),$A1137&lt;&gt;"")</formula>
    </cfRule>
  </conditionalFormatting>
  <conditionalFormatting sqref="F1136">
    <cfRule type="expression" dxfId="2345" priority="2665" stopIfTrue="1">
      <formula>AND($A1136&lt;&gt;"COMPOSICAO",$A1136&lt;&gt;"INSUMO",$A1136&lt;&gt;"")</formula>
    </cfRule>
    <cfRule type="expression" dxfId="2344" priority="2666" stopIfTrue="1">
      <formula>AND(OR($A1136="COMPOSICAO",$A1136="INSUMO",$A1136&lt;&gt;""),$A1136&lt;&gt;"")</formula>
    </cfRule>
  </conditionalFormatting>
  <conditionalFormatting sqref="B1145:F1146">
    <cfRule type="expression" dxfId="2343" priority="2659" stopIfTrue="1">
      <formula>AND($A1145&lt;&gt;"COMPOSICAO",$A1145&lt;&gt;"INSUMO",$A1145&lt;&gt;"")</formula>
    </cfRule>
    <cfRule type="expression" dxfId="2342" priority="2660" stopIfTrue="1">
      <formula>AND(OR($A1145="COMPOSICAO",$A1145="INSUMO",$A1145&lt;&gt;""),$A1145&lt;&gt;"")</formula>
    </cfRule>
  </conditionalFormatting>
  <conditionalFormatting sqref="B1147:E1147">
    <cfRule type="expression" dxfId="2341" priority="2653" stopIfTrue="1">
      <formula>AND($A1147&lt;&gt;"COMPOSICAO",$A1147&lt;&gt;"INSUMO",$A1147&lt;&gt;"")</formula>
    </cfRule>
    <cfRule type="expression" dxfId="2340" priority="2654" stopIfTrue="1">
      <formula>AND(OR($A1147="COMPOSICAO",$A1147="INSUMO",$A1147&lt;&gt;""),$A1147&lt;&gt;"")</formula>
    </cfRule>
  </conditionalFormatting>
  <conditionalFormatting sqref="F1148">
    <cfRule type="expression" dxfId="2339" priority="2655" stopIfTrue="1">
      <formula>AND($A1148&lt;&gt;"COMPOSICAO",$A1148&lt;&gt;"INSUMO",$A1148&lt;&gt;"")</formula>
    </cfRule>
    <cfRule type="expression" dxfId="2338" priority="2656" stopIfTrue="1">
      <formula>AND(OR($A1148="COMPOSICAO",$A1148="INSUMO",$A1148&lt;&gt;""),$A1148&lt;&gt;"")</formula>
    </cfRule>
  </conditionalFormatting>
  <conditionalFormatting sqref="F1147">
    <cfRule type="expression" dxfId="2337" priority="2657" stopIfTrue="1">
      <formula>AND($A1147&lt;&gt;"COMPOSICAO",$A1147&lt;&gt;"INSUMO",$A1147&lt;&gt;"")</formula>
    </cfRule>
    <cfRule type="expression" dxfId="2336" priority="2658" stopIfTrue="1">
      <formula>AND(OR($A1147="COMPOSICAO",$A1147="INSUMO",$A1147&lt;&gt;""),$A1147&lt;&gt;"")</formula>
    </cfRule>
  </conditionalFormatting>
  <conditionalFormatting sqref="B1156:F1157">
    <cfRule type="expression" dxfId="2335" priority="2651" stopIfTrue="1">
      <formula>AND($A1156&lt;&gt;"COMPOSICAO",$A1156&lt;&gt;"INSUMO",$A1156&lt;&gt;"")</formula>
    </cfRule>
    <cfRule type="expression" dxfId="2334" priority="2652" stopIfTrue="1">
      <formula>AND(OR($A1156="COMPOSICAO",$A1156="INSUMO",$A1156&lt;&gt;""),$A1156&lt;&gt;"")</formula>
    </cfRule>
  </conditionalFormatting>
  <conditionalFormatting sqref="B1158:E1158">
    <cfRule type="expression" dxfId="2333" priority="2645" stopIfTrue="1">
      <formula>AND($A1158&lt;&gt;"COMPOSICAO",$A1158&lt;&gt;"INSUMO",$A1158&lt;&gt;"")</formula>
    </cfRule>
    <cfRule type="expression" dxfId="2332" priority="2646" stopIfTrue="1">
      <formula>AND(OR($A1158="COMPOSICAO",$A1158="INSUMO",$A1158&lt;&gt;""),$A1158&lt;&gt;"")</formula>
    </cfRule>
  </conditionalFormatting>
  <conditionalFormatting sqref="F1159">
    <cfRule type="expression" dxfId="2331" priority="2647" stopIfTrue="1">
      <formula>AND($A1159&lt;&gt;"COMPOSICAO",$A1159&lt;&gt;"INSUMO",$A1159&lt;&gt;"")</formula>
    </cfRule>
    <cfRule type="expression" dxfId="2330" priority="2648" stopIfTrue="1">
      <formula>AND(OR($A1159="COMPOSICAO",$A1159="INSUMO",$A1159&lt;&gt;""),$A1159&lt;&gt;"")</formula>
    </cfRule>
  </conditionalFormatting>
  <conditionalFormatting sqref="F1158">
    <cfRule type="expression" dxfId="2329" priority="2649" stopIfTrue="1">
      <formula>AND($A1158&lt;&gt;"COMPOSICAO",$A1158&lt;&gt;"INSUMO",$A1158&lt;&gt;"")</formula>
    </cfRule>
    <cfRule type="expression" dxfId="2328" priority="2650" stopIfTrue="1">
      <formula>AND(OR($A1158="COMPOSICAO",$A1158="INSUMO",$A1158&lt;&gt;""),$A1158&lt;&gt;"")</formula>
    </cfRule>
  </conditionalFormatting>
  <conditionalFormatting sqref="B1167:F1168">
    <cfRule type="expression" dxfId="2327" priority="2643" stopIfTrue="1">
      <formula>AND($A1167&lt;&gt;"COMPOSICAO",$A1167&lt;&gt;"INSUMO",$A1167&lt;&gt;"")</formula>
    </cfRule>
    <cfRule type="expression" dxfId="2326" priority="2644" stopIfTrue="1">
      <formula>AND(OR($A1167="COMPOSICAO",$A1167="INSUMO",$A1167&lt;&gt;""),$A1167&lt;&gt;"")</formula>
    </cfRule>
  </conditionalFormatting>
  <conditionalFormatting sqref="B1169:E1169">
    <cfRule type="expression" dxfId="2325" priority="2637" stopIfTrue="1">
      <formula>AND($A1169&lt;&gt;"COMPOSICAO",$A1169&lt;&gt;"INSUMO",$A1169&lt;&gt;"")</formula>
    </cfRule>
    <cfRule type="expression" dxfId="2324" priority="2638" stopIfTrue="1">
      <formula>AND(OR($A1169="COMPOSICAO",$A1169="INSUMO",$A1169&lt;&gt;""),$A1169&lt;&gt;"")</formula>
    </cfRule>
  </conditionalFormatting>
  <conditionalFormatting sqref="F1170">
    <cfRule type="expression" dxfId="2323" priority="2639" stopIfTrue="1">
      <formula>AND($A1170&lt;&gt;"COMPOSICAO",$A1170&lt;&gt;"INSUMO",$A1170&lt;&gt;"")</formula>
    </cfRule>
    <cfRule type="expression" dxfId="2322" priority="2640" stopIfTrue="1">
      <formula>AND(OR($A1170="COMPOSICAO",$A1170="INSUMO",$A1170&lt;&gt;""),$A1170&lt;&gt;"")</formula>
    </cfRule>
  </conditionalFormatting>
  <conditionalFormatting sqref="F1169">
    <cfRule type="expression" dxfId="2321" priority="2641" stopIfTrue="1">
      <formula>AND($A1169&lt;&gt;"COMPOSICAO",$A1169&lt;&gt;"INSUMO",$A1169&lt;&gt;"")</formula>
    </cfRule>
    <cfRule type="expression" dxfId="2320" priority="2642" stopIfTrue="1">
      <formula>AND(OR($A1169="COMPOSICAO",$A1169="INSUMO",$A1169&lt;&gt;""),$A1169&lt;&gt;"")</formula>
    </cfRule>
  </conditionalFormatting>
  <conditionalFormatting sqref="B1178:F1179">
    <cfRule type="expression" dxfId="2319" priority="2635" stopIfTrue="1">
      <formula>AND($A1178&lt;&gt;"COMPOSICAO",$A1178&lt;&gt;"INSUMO",$A1178&lt;&gt;"")</formula>
    </cfRule>
    <cfRule type="expression" dxfId="2318" priority="2636" stopIfTrue="1">
      <formula>AND(OR($A1178="COMPOSICAO",$A1178="INSUMO",$A1178&lt;&gt;""),$A1178&lt;&gt;"")</formula>
    </cfRule>
  </conditionalFormatting>
  <conditionalFormatting sqref="B1180:E1180">
    <cfRule type="expression" dxfId="2317" priority="2629" stopIfTrue="1">
      <formula>AND($A1180&lt;&gt;"COMPOSICAO",$A1180&lt;&gt;"INSUMO",$A1180&lt;&gt;"")</formula>
    </cfRule>
    <cfRule type="expression" dxfId="2316" priority="2630" stopIfTrue="1">
      <formula>AND(OR($A1180="COMPOSICAO",$A1180="INSUMO",$A1180&lt;&gt;""),$A1180&lt;&gt;"")</formula>
    </cfRule>
  </conditionalFormatting>
  <conditionalFormatting sqref="F1181">
    <cfRule type="expression" dxfId="2315" priority="2631" stopIfTrue="1">
      <formula>AND($A1181&lt;&gt;"COMPOSICAO",$A1181&lt;&gt;"INSUMO",$A1181&lt;&gt;"")</formula>
    </cfRule>
    <cfRule type="expression" dxfId="2314" priority="2632" stopIfTrue="1">
      <formula>AND(OR($A1181="COMPOSICAO",$A1181="INSUMO",$A1181&lt;&gt;""),$A1181&lt;&gt;"")</formula>
    </cfRule>
  </conditionalFormatting>
  <conditionalFormatting sqref="F1180">
    <cfRule type="expression" dxfId="2313" priority="2633" stopIfTrue="1">
      <formula>AND($A1180&lt;&gt;"COMPOSICAO",$A1180&lt;&gt;"INSUMO",$A1180&lt;&gt;"")</formula>
    </cfRule>
    <cfRule type="expression" dxfId="2312" priority="2634" stopIfTrue="1">
      <formula>AND(OR($A1180="COMPOSICAO",$A1180="INSUMO",$A1180&lt;&gt;""),$A1180&lt;&gt;"")</formula>
    </cfRule>
  </conditionalFormatting>
  <conditionalFormatting sqref="B1189:F1190">
    <cfRule type="expression" dxfId="2311" priority="2627" stopIfTrue="1">
      <formula>AND($A1189&lt;&gt;"COMPOSICAO",$A1189&lt;&gt;"INSUMO",$A1189&lt;&gt;"")</formula>
    </cfRule>
    <cfRule type="expression" dxfId="2310" priority="2628" stopIfTrue="1">
      <formula>AND(OR($A1189="COMPOSICAO",$A1189="INSUMO",$A1189&lt;&gt;""),$A1189&lt;&gt;"")</formula>
    </cfRule>
  </conditionalFormatting>
  <conditionalFormatting sqref="B1191:E1191">
    <cfRule type="expression" dxfId="2309" priority="2621" stopIfTrue="1">
      <formula>AND($A1191&lt;&gt;"COMPOSICAO",$A1191&lt;&gt;"INSUMO",$A1191&lt;&gt;"")</formula>
    </cfRule>
    <cfRule type="expression" dxfId="2308" priority="2622" stopIfTrue="1">
      <formula>AND(OR($A1191="COMPOSICAO",$A1191="INSUMO",$A1191&lt;&gt;""),$A1191&lt;&gt;"")</formula>
    </cfRule>
  </conditionalFormatting>
  <conditionalFormatting sqref="F1192">
    <cfRule type="expression" dxfId="2307" priority="2623" stopIfTrue="1">
      <formula>AND($A1192&lt;&gt;"COMPOSICAO",$A1192&lt;&gt;"INSUMO",$A1192&lt;&gt;"")</formula>
    </cfRule>
    <cfRule type="expression" dxfId="2306" priority="2624" stopIfTrue="1">
      <formula>AND(OR($A1192="COMPOSICAO",$A1192="INSUMO",$A1192&lt;&gt;""),$A1192&lt;&gt;"")</formula>
    </cfRule>
  </conditionalFormatting>
  <conditionalFormatting sqref="F1191">
    <cfRule type="expression" dxfId="2305" priority="2625" stopIfTrue="1">
      <formula>AND($A1191&lt;&gt;"COMPOSICAO",$A1191&lt;&gt;"INSUMO",$A1191&lt;&gt;"")</formula>
    </cfRule>
    <cfRule type="expression" dxfId="2304" priority="2626" stopIfTrue="1">
      <formula>AND(OR($A1191="COMPOSICAO",$A1191="INSUMO",$A1191&lt;&gt;""),$A1191&lt;&gt;"")</formula>
    </cfRule>
  </conditionalFormatting>
  <conditionalFormatting sqref="B1200:F1201">
    <cfRule type="expression" dxfId="2303" priority="2619" stopIfTrue="1">
      <formula>AND($A1200&lt;&gt;"COMPOSICAO",$A1200&lt;&gt;"INSUMO",$A1200&lt;&gt;"")</formula>
    </cfRule>
    <cfRule type="expression" dxfId="2302" priority="2620" stopIfTrue="1">
      <formula>AND(OR($A1200="COMPOSICAO",$A1200="INSUMO",$A1200&lt;&gt;""),$A1200&lt;&gt;"")</formula>
    </cfRule>
  </conditionalFormatting>
  <conditionalFormatting sqref="B1202:E1202">
    <cfRule type="expression" dxfId="2301" priority="2613" stopIfTrue="1">
      <formula>AND($A1202&lt;&gt;"COMPOSICAO",$A1202&lt;&gt;"INSUMO",$A1202&lt;&gt;"")</formula>
    </cfRule>
    <cfRule type="expression" dxfId="2300" priority="2614" stopIfTrue="1">
      <formula>AND(OR($A1202="COMPOSICAO",$A1202="INSUMO",$A1202&lt;&gt;""),$A1202&lt;&gt;"")</formula>
    </cfRule>
  </conditionalFormatting>
  <conditionalFormatting sqref="F1203">
    <cfRule type="expression" dxfId="2299" priority="2615" stopIfTrue="1">
      <formula>AND($A1203&lt;&gt;"COMPOSICAO",$A1203&lt;&gt;"INSUMO",$A1203&lt;&gt;"")</formula>
    </cfRule>
    <cfRule type="expression" dxfId="2298" priority="2616" stopIfTrue="1">
      <formula>AND(OR($A1203="COMPOSICAO",$A1203="INSUMO",$A1203&lt;&gt;""),$A1203&lt;&gt;"")</formula>
    </cfRule>
  </conditionalFormatting>
  <conditionalFormatting sqref="F1202">
    <cfRule type="expression" dxfId="2297" priority="2617" stopIfTrue="1">
      <formula>AND($A1202&lt;&gt;"COMPOSICAO",$A1202&lt;&gt;"INSUMO",$A1202&lt;&gt;"")</formula>
    </cfRule>
    <cfRule type="expression" dxfId="2296" priority="2618" stopIfTrue="1">
      <formula>AND(OR($A1202="COMPOSICAO",$A1202="INSUMO",$A1202&lt;&gt;""),$A1202&lt;&gt;"")</formula>
    </cfRule>
  </conditionalFormatting>
  <conditionalFormatting sqref="B1211:F1212">
    <cfRule type="expression" dxfId="2295" priority="2611" stopIfTrue="1">
      <formula>AND($A1211&lt;&gt;"COMPOSICAO",$A1211&lt;&gt;"INSUMO",$A1211&lt;&gt;"")</formula>
    </cfRule>
    <cfRule type="expression" dxfId="2294" priority="2612" stopIfTrue="1">
      <formula>AND(OR($A1211="COMPOSICAO",$A1211="INSUMO",$A1211&lt;&gt;""),$A1211&lt;&gt;"")</formula>
    </cfRule>
  </conditionalFormatting>
  <conditionalFormatting sqref="B1213:E1213">
    <cfRule type="expression" dxfId="2293" priority="2605" stopIfTrue="1">
      <formula>AND($A1213&lt;&gt;"COMPOSICAO",$A1213&lt;&gt;"INSUMO",$A1213&lt;&gt;"")</formula>
    </cfRule>
    <cfRule type="expression" dxfId="2292" priority="2606" stopIfTrue="1">
      <formula>AND(OR($A1213="COMPOSICAO",$A1213="INSUMO",$A1213&lt;&gt;""),$A1213&lt;&gt;"")</formula>
    </cfRule>
  </conditionalFormatting>
  <conditionalFormatting sqref="F1214">
    <cfRule type="expression" dxfId="2291" priority="2607" stopIfTrue="1">
      <formula>AND($A1214&lt;&gt;"COMPOSICAO",$A1214&lt;&gt;"INSUMO",$A1214&lt;&gt;"")</formula>
    </cfRule>
    <cfRule type="expression" dxfId="2290" priority="2608" stopIfTrue="1">
      <formula>AND(OR($A1214="COMPOSICAO",$A1214="INSUMO",$A1214&lt;&gt;""),$A1214&lt;&gt;"")</formula>
    </cfRule>
  </conditionalFormatting>
  <conditionalFormatting sqref="F1213">
    <cfRule type="expression" dxfId="2289" priority="2609" stopIfTrue="1">
      <formula>AND($A1213&lt;&gt;"COMPOSICAO",$A1213&lt;&gt;"INSUMO",$A1213&lt;&gt;"")</formula>
    </cfRule>
    <cfRule type="expression" dxfId="2288" priority="2610" stopIfTrue="1">
      <formula>AND(OR($A1213="COMPOSICAO",$A1213="INSUMO",$A1213&lt;&gt;""),$A1213&lt;&gt;"")</formula>
    </cfRule>
  </conditionalFormatting>
  <conditionalFormatting sqref="B1222:F1223">
    <cfRule type="expression" dxfId="2287" priority="2603" stopIfTrue="1">
      <formula>AND($A1222&lt;&gt;"COMPOSICAO",$A1222&lt;&gt;"INSUMO",$A1222&lt;&gt;"")</formula>
    </cfRule>
    <cfRule type="expression" dxfId="2286" priority="2604" stopIfTrue="1">
      <formula>AND(OR($A1222="COMPOSICAO",$A1222="INSUMO",$A1222&lt;&gt;""),$A1222&lt;&gt;"")</formula>
    </cfRule>
  </conditionalFormatting>
  <conditionalFormatting sqref="B1224:E1224">
    <cfRule type="expression" dxfId="2285" priority="2597" stopIfTrue="1">
      <formula>AND($A1224&lt;&gt;"COMPOSICAO",$A1224&lt;&gt;"INSUMO",$A1224&lt;&gt;"")</formula>
    </cfRule>
    <cfRule type="expression" dxfId="2284" priority="2598" stopIfTrue="1">
      <formula>AND(OR($A1224="COMPOSICAO",$A1224="INSUMO",$A1224&lt;&gt;""),$A1224&lt;&gt;"")</formula>
    </cfRule>
  </conditionalFormatting>
  <conditionalFormatting sqref="F1225">
    <cfRule type="expression" dxfId="2283" priority="2599" stopIfTrue="1">
      <formula>AND($A1225&lt;&gt;"COMPOSICAO",$A1225&lt;&gt;"INSUMO",$A1225&lt;&gt;"")</formula>
    </cfRule>
    <cfRule type="expression" dxfId="2282" priority="2600" stopIfTrue="1">
      <formula>AND(OR($A1225="COMPOSICAO",$A1225="INSUMO",$A1225&lt;&gt;""),$A1225&lt;&gt;"")</formula>
    </cfRule>
  </conditionalFormatting>
  <conditionalFormatting sqref="F1224">
    <cfRule type="expression" dxfId="2281" priority="2601" stopIfTrue="1">
      <formula>AND($A1224&lt;&gt;"COMPOSICAO",$A1224&lt;&gt;"INSUMO",$A1224&lt;&gt;"")</formula>
    </cfRule>
    <cfRule type="expression" dxfId="2280" priority="2602" stopIfTrue="1">
      <formula>AND(OR($A1224="COMPOSICAO",$A1224="INSUMO",$A1224&lt;&gt;""),$A1224&lt;&gt;"")</formula>
    </cfRule>
  </conditionalFormatting>
  <conditionalFormatting sqref="B1234:E1234">
    <cfRule type="expression" dxfId="2279" priority="2589" stopIfTrue="1">
      <formula>AND($A1234&lt;&gt;"COMPOSICAO",$A1234&lt;&gt;"INSUMO",$A1234&lt;&gt;"")</formula>
    </cfRule>
    <cfRule type="expression" dxfId="2278" priority="2590" stopIfTrue="1">
      <formula>AND(OR($A1234="COMPOSICAO",$A1234="INSUMO",$A1234&lt;&gt;""),$A1234&lt;&gt;"")</formula>
    </cfRule>
  </conditionalFormatting>
  <conditionalFormatting sqref="F1235">
    <cfRule type="expression" dxfId="2277" priority="2591" stopIfTrue="1">
      <formula>AND($A1235&lt;&gt;"COMPOSICAO",$A1235&lt;&gt;"INSUMO",$A1235&lt;&gt;"")</formula>
    </cfRule>
    <cfRule type="expression" dxfId="2276" priority="2592" stopIfTrue="1">
      <formula>AND(OR($A1235="COMPOSICAO",$A1235="INSUMO",$A1235&lt;&gt;""),$A1235&lt;&gt;"")</formula>
    </cfRule>
  </conditionalFormatting>
  <conditionalFormatting sqref="F1234">
    <cfRule type="expression" dxfId="2275" priority="2593" stopIfTrue="1">
      <formula>AND($A1234&lt;&gt;"COMPOSICAO",$A1234&lt;&gt;"INSUMO",$A1234&lt;&gt;"")</formula>
    </cfRule>
    <cfRule type="expression" dxfId="2274" priority="2594" stopIfTrue="1">
      <formula>AND(OR($A1234="COMPOSICAO",$A1234="INSUMO",$A1234&lt;&gt;""),$A1234&lt;&gt;"")</formula>
    </cfRule>
  </conditionalFormatting>
  <conditionalFormatting sqref="B1252:F1254">
    <cfRule type="expression" dxfId="2273" priority="2579" stopIfTrue="1">
      <formula>AND($A1252&lt;&gt;"COMPOSICAO",$A1252&lt;&gt;"INSUMO",$A1252&lt;&gt;"")</formula>
    </cfRule>
    <cfRule type="expression" dxfId="2272" priority="2580" stopIfTrue="1">
      <formula>AND(OR($A1252="COMPOSICAO",$A1252="INSUMO",$A1252&lt;&gt;""),$A1252&lt;&gt;"")</formula>
    </cfRule>
  </conditionalFormatting>
  <conditionalFormatting sqref="B1243:E1243">
    <cfRule type="expression" dxfId="2271" priority="2581" stopIfTrue="1">
      <formula>AND($A1243&lt;&gt;"COMPOSICAO",$A1243&lt;&gt;"INSUMO",$A1243&lt;&gt;"")</formula>
    </cfRule>
    <cfRule type="expression" dxfId="2270" priority="2582" stopIfTrue="1">
      <formula>AND(OR($A1243="COMPOSICAO",$A1243="INSUMO",$A1243&lt;&gt;""),$A1243&lt;&gt;"")</formula>
    </cfRule>
  </conditionalFormatting>
  <conditionalFormatting sqref="F1244">
    <cfRule type="expression" dxfId="2269" priority="2583" stopIfTrue="1">
      <formula>AND($A1244&lt;&gt;"COMPOSICAO",$A1244&lt;&gt;"INSUMO",$A1244&lt;&gt;"")</formula>
    </cfRule>
    <cfRule type="expression" dxfId="2268" priority="2584" stopIfTrue="1">
      <formula>AND(OR($A1244="COMPOSICAO",$A1244="INSUMO",$A1244&lt;&gt;""),$A1244&lt;&gt;"")</formula>
    </cfRule>
  </conditionalFormatting>
  <conditionalFormatting sqref="F1243">
    <cfRule type="expression" dxfId="2267" priority="2585" stopIfTrue="1">
      <formula>AND($A1243&lt;&gt;"COMPOSICAO",$A1243&lt;&gt;"INSUMO",$A1243&lt;&gt;"")</formula>
    </cfRule>
    <cfRule type="expression" dxfId="2266" priority="2586" stopIfTrue="1">
      <formula>AND(OR($A1243="COMPOSICAO",$A1243="INSUMO",$A1243&lt;&gt;""),$A1243&lt;&gt;"")</formula>
    </cfRule>
  </conditionalFormatting>
  <conditionalFormatting sqref="B1264:F1267">
    <cfRule type="expression" dxfId="2265" priority="2571" stopIfTrue="1">
      <formula>AND($A1264&lt;&gt;"COMPOSICAO",$A1264&lt;&gt;"INSUMO",$A1264&lt;&gt;"")</formula>
    </cfRule>
    <cfRule type="expression" dxfId="2264" priority="2572" stopIfTrue="1">
      <formula>AND(OR($A1264="COMPOSICAO",$A1264="INSUMO",$A1264&lt;&gt;""),$A1264&lt;&gt;"")</formula>
    </cfRule>
  </conditionalFormatting>
  <conditionalFormatting sqref="B1255:E1255">
    <cfRule type="expression" dxfId="2263" priority="2573" stopIfTrue="1">
      <formula>AND($A1255&lt;&gt;"COMPOSICAO",$A1255&lt;&gt;"INSUMO",$A1255&lt;&gt;"")</formula>
    </cfRule>
    <cfRule type="expression" dxfId="2262" priority="2574" stopIfTrue="1">
      <formula>AND(OR($A1255="COMPOSICAO",$A1255="INSUMO",$A1255&lt;&gt;""),$A1255&lt;&gt;"")</formula>
    </cfRule>
  </conditionalFormatting>
  <conditionalFormatting sqref="F1256">
    <cfRule type="expression" dxfId="2261" priority="2575" stopIfTrue="1">
      <formula>AND($A1256&lt;&gt;"COMPOSICAO",$A1256&lt;&gt;"INSUMO",$A1256&lt;&gt;"")</formula>
    </cfRule>
    <cfRule type="expression" dxfId="2260" priority="2576" stopIfTrue="1">
      <formula>AND(OR($A1256="COMPOSICAO",$A1256="INSUMO",$A1256&lt;&gt;""),$A1256&lt;&gt;"")</formula>
    </cfRule>
  </conditionalFormatting>
  <conditionalFormatting sqref="F1255">
    <cfRule type="expression" dxfId="2259" priority="2577" stopIfTrue="1">
      <formula>AND($A1255&lt;&gt;"COMPOSICAO",$A1255&lt;&gt;"INSUMO",$A1255&lt;&gt;"")</formula>
    </cfRule>
    <cfRule type="expression" dxfId="2258" priority="2578" stopIfTrue="1">
      <formula>AND(OR($A1255="COMPOSICAO",$A1255="INSUMO",$A1255&lt;&gt;""),$A1255&lt;&gt;"")</formula>
    </cfRule>
  </conditionalFormatting>
  <conditionalFormatting sqref="B1268:E1268">
    <cfRule type="expression" dxfId="2257" priority="2565" stopIfTrue="1">
      <formula>AND($A1268&lt;&gt;"COMPOSICAO",$A1268&lt;&gt;"INSUMO",$A1268&lt;&gt;"")</formula>
    </cfRule>
    <cfRule type="expression" dxfId="2256" priority="2566" stopIfTrue="1">
      <formula>AND(OR($A1268="COMPOSICAO",$A1268="INSUMO",$A1268&lt;&gt;""),$A1268&lt;&gt;"")</formula>
    </cfRule>
  </conditionalFormatting>
  <conditionalFormatting sqref="F1269">
    <cfRule type="expression" dxfId="2255" priority="2567" stopIfTrue="1">
      <formula>AND($A1269&lt;&gt;"COMPOSICAO",$A1269&lt;&gt;"INSUMO",$A1269&lt;&gt;"")</formula>
    </cfRule>
    <cfRule type="expression" dxfId="2254" priority="2568" stopIfTrue="1">
      <formula>AND(OR($A1269="COMPOSICAO",$A1269="INSUMO",$A1269&lt;&gt;""),$A1269&lt;&gt;"")</formula>
    </cfRule>
  </conditionalFormatting>
  <conditionalFormatting sqref="F1268">
    <cfRule type="expression" dxfId="2253" priority="2569" stopIfTrue="1">
      <formula>AND($A1268&lt;&gt;"COMPOSICAO",$A1268&lt;&gt;"INSUMO",$A1268&lt;&gt;"")</formula>
    </cfRule>
    <cfRule type="expression" dxfId="2252" priority="2570" stopIfTrue="1">
      <formula>AND(OR($A1268="COMPOSICAO",$A1268="INSUMO",$A1268&lt;&gt;""),$A1268&lt;&gt;"")</formula>
    </cfRule>
  </conditionalFormatting>
  <conditionalFormatting sqref="B1277:F1280">
    <cfRule type="expression" dxfId="2251" priority="2563" stopIfTrue="1">
      <formula>AND($A1277&lt;&gt;"COMPOSICAO",$A1277&lt;&gt;"INSUMO",$A1277&lt;&gt;"")</formula>
    </cfRule>
    <cfRule type="expression" dxfId="2250" priority="2564" stopIfTrue="1">
      <formula>AND(OR($A1277="COMPOSICAO",$A1277="INSUMO",$A1277&lt;&gt;""),$A1277&lt;&gt;"")</formula>
    </cfRule>
  </conditionalFormatting>
  <conditionalFormatting sqref="B1281:E1281">
    <cfRule type="expression" dxfId="2249" priority="2557" stopIfTrue="1">
      <formula>AND($A1281&lt;&gt;"COMPOSICAO",$A1281&lt;&gt;"INSUMO",$A1281&lt;&gt;"")</formula>
    </cfRule>
    <cfRule type="expression" dxfId="2248" priority="2558" stopIfTrue="1">
      <formula>AND(OR($A1281="COMPOSICAO",$A1281="INSUMO",$A1281&lt;&gt;""),$A1281&lt;&gt;"")</formula>
    </cfRule>
  </conditionalFormatting>
  <conditionalFormatting sqref="F1282">
    <cfRule type="expression" dxfId="2247" priority="2559" stopIfTrue="1">
      <formula>AND($A1282&lt;&gt;"COMPOSICAO",$A1282&lt;&gt;"INSUMO",$A1282&lt;&gt;"")</formula>
    </cfRule>
    <cfRule type="expression" dxfId="2246" priority="2560" stopIfTrue="1">
      <formula>AND(OR($A1282="COMPOSICAO",$A1282="INSUMO",$A1282&lt;&gt;""),$A1282&lt;&gt;"")</formula>
    </cfRule>
  </conditionalFormatting>
  <conditionalFormatting sqref="F1281">
    <cfRule type="expression" dxfId="2245" priority="2561" stopIfTrue="1">
      <formula>AND($A1281&lt;&gt;"COMPOSICAO",$A1281&lt;&gt;"INSUMO",$A1281&lt;&gt;"")</formula>
    </cfRule>
    <cfRule type="expression" dxfId="2244" priority="2562" stopIfTrue="1">
      <formula>AND(OR($A1281="COMPOSICAO",$A1281="INSUMO",$A1281&lt;&gt;""),$A1281&lt;&gt;"")</formula>
    </cfRule>
  </conditionalFormatting>
  <conditionalFormatting sqref="B1293:E1293">
    <cfRule type="expression" dxfId="2243" priority="2549" stopIfTrue="1">
      <formula>AND($A1293&lt;&gt;"COMPOSICAO",$A1293&lt;&gt;"INSUMO",$A1293&lt;&gt;"")</formula>
    </cfRule>
    <cfRule type="expression" dxfId="2242" priority="2550" stopIfTrue="1">
      <formula>AND(OR($A1293="COMPOSICAO",$A1293="INSUMO",$A1293&lt;&gt;""),$A1293&lt;&gt;"")</formula>
    </cfRule>
  </conditionalFormatting>
  <conditionalFormatting sqref="F1294">
    <cfRule type="expression" dxfId="2241" priority="2551" stopIfTrue="1">
      <formula>AND($A1294&lt;&gt;"COMPOSICAO",$A1294&lt;&gt;"INSUMO",$A1294&lt;&gt;"")</formula>
    </cfRule>
    <cfRule type="expression" dxfId="2240" priority="2552" stopIfTrue="1">
      <formula>AND(OR($A1294="COMPOSICAO",$A1294="INSUMO",$A1294&lt;&gt;""),$A1294&lt;&gt;"")</formula>
    </cfRule>
  </conditionalFormatting>
  <conditionalFormatting sqref="F1293">
    <cfRule type="expression" dxfId="2239" priority="2553" stopIfTrue="1">
      <formula>AND($A1293&lt;&gt;"COMPOSICAO",$A1293&lt;&gt;"INSUMO",$A1293&lt;&gt;"")</formula>
    </cfRule>
    <cfRule type="expression" dxfId="2238" priority="2554" stopIfTrue="1">
      <formula>AND(OR($A1293="COMPOSICAO",$A1293="INSUMO",$A1293&lt;&gt;""),$A1293&lt;&gt;"")</formula>
    </cfRule>
  </conditionalFormatting>
  <conditionalFormatting sqref="B1302:F1304">
    <cfRule type="expression" dxfId="2237" priority="2547" stopIfTrue="1">
      <formula>AND($A1302&lt;&gt;"COMPOSICAO",$A1302&lt;&gt;"INSUMO",$A1302&lt;&gt;"")</formula>
    </cfRule>
    <cfRule type="expression" dxfId="2236" priority="2548" stopIfTrue="1">
      <formula>AND(OR($A1302="COMPOSICAO",$A1302="INSUMO",$A1302&lt;&gt;""),$A1302&lt;&gt;"")</formula>
    </cfRule>
  </conditionalFormatting>
  <conditionalFormatting sqref="B1305:E1305">
    <cfRule type="expression" dxfId="2235" priority="2541" stopIfTrue="1">
      <formula>AND($A1305&lt;&gt;"COMPOSICAO",$A1305&lt;&gt;"INSUMO",$A1305&lt;&gt;"")</formula>
    </cfRule>
    <cfRule type="expression" dxfId="2234" priority="2542" stopIfTrue="1">
      <formula>AND(OR($A1305="COMPOSICAO",$A1305="INSUMO",$A1305&lt;&gt;""),$A1305&lt;&gt;"")</formula>
    </cfRule>
  </conditionalFormatting>
  <conditionalFormatting sqref="F1306">
    <cfRule type="expression" dxfId="2233" priority="2543" stopIfTrue="1">
      <formula>AND($A1306&lt;&gt;"COMPOSICAO",$A1306&lt;&gt;"INSUMO",$A1306&lt;&gt;"")</formula>
    </cfRule>
    <cfRule type="expression" dxfId="2232" priority="2544" stopIfTrue="1">
      <formula>AND(OR($A1306="COMPOSICAO",$A1306="INSUMO",$A1306&lt;&gt;""),$A1306&lt;&gt;"")</formula>
    </cfRule>
  </conditionalFormatting>
  <conditionalFormatting sqref="F1305">
    <cfRule type="expression" dxfId="2231" priority="2545" stopIfTrue="1">
      <formula>AND($A1305&lt;&gt;"COMPOSICAO",$A1305&lt;&gt;"INSUMO",$A1305&lt;&gt;"")</formula>
    </cfRule>
    <cfRule type="expression" dxfId="2230" priority="2546" stopIfTrue="1">
      <formula>AND(OR($A1305="COMPOSICAO",$A1305="INSUMO",$A1305&lt;&gt;""),$A1305&lt;&gt;"")</formula>
    </cfRule>
  </conditionalFormatting>
  <conditionalFormatting sqref="B1316:F1317 B1319:C1320 E1319:F1320">
    <cfRule type="expression" dxfId="2229" priority="2539" stopIfTrue="1">
      <formula>AND($A1316&lt;&gt;"COMPOSICAO",$A1316&lt;&gt;"INSUMO",$A1316&lt;&gt;"")</formula>
    </cfRule>
    <cfRule type="expression" dxfId="2228" priority="2540" stopIfTrue="1">
      <formula>AND(OR($A1316="COMPOSICAO",$A1316="INSUMO",$A1316&lt;&gt;""),$A1316&lt;&gt;"")</formula>
    </cfRule>
  </conditionalFormatting>
  <conditionalFormatting sqref="B1321:E1321">
    <cfRule type="expression" dxfId="2227" priority="2533" stopIfTrue="1">
      <formula>AND($A1321&lt;&gt;"COMPOSICAO",$A1321&lt;&gt;"INSUMO",$A1321&lt;&gt;"")</formula>
    </cfRule>
    <cfRule type="expression" dxfId="2226" priority="2534" stopIfTrue="1">
      <formula>AND(OR($A1321="COMPOSICAO",$A1321="INSUMO",$A1321&lt;&gt;""),$A1321&lt;&gt;"")</formula>
    </cfRule>
  </conditionalFormatting>
  <conditionalFormatting sqref="F1322">
    <cfRule type="expression" dxfId="2225" priority="2535" stopIfTrue="1">
      <formula>AND($A1322&lt;&gt;"COMPOSICAO",$A1322&lt;&gt;"INSUMO",$A1322&lt;&gt;"")</formula>
    </cfRule>
    <cfRule type="expression" dxfId="2224" priority="2536" stopIfTrue="1">
      <formula>AND(OR($A1322="COMPOSICAO",$A1322="INSUMO",$A1322&lt;&gt;""),$A1322&lt;&gt;"")</formula>
    </cfRule>
  </conditionalFormatting>
  <conditionalFormatting sqref="F1321">
    <cfRule type="expression" dxfId="2223" priority="2537" stopIfTrue="1">
      <formula>AND($A1321&lt;&gt;"COMPOSICAO",$A1321&lt;&gt;"INSUMO",$A1321&lt;&gt;"")</formula>
    </cfRule>
    <cfRule type="expression" dxfId="2222" priority="2538" stopIfTrue="1">
      <formula>AND(OR($A1321="COMPOSICAO",$A1321="INSUMO",$A1321&lt;&gt;""),$A1321&lt;&gt;"")</formula>
    </cfRule>
  </conditionalFormatting>
  <conditionalFormatting sqref="B1314:E1314">
    <cfRule type="expression" dxfId="2221" priority="2531" stopIfTrue="1">
      <formula>AND($A1314&lt;&gt;"COMPOSICAO",$A1314&lt;&gt;"INSUMO",$A1314&lt;&gt;"")</formula>
    </cfRule>
    <cfRule type="expression" dxfId="2220" priority="2532" stopIfTrue="1">
      <formula>AND(OR($A1314="COMPOSICAO",$A1314="INSUMO",$A1314&lt;&gt;""),$A1314&lt;&gt;"")</formula>
    </cfRule>
  </conditionalFormatting>
  <conditionalFormatting sqref="B1315:E1315">
    <cfRule type="expression" dxfId="2219" priority="2529" stopIfTrue="1">
      <formula>AND($A1315&lt;&gt;"COMPOSICAO",$A1315&lt;&gt;"INSUMO",$A1315&lt;&gt;"")</formula>
    </cfRule>
    <cfRule type="expression" dxfId="2218" priority="2530" stopIfTrue="1">
      <formula>AND(OR($A1315="COMPOSICAO",$A1315="INSUMO",$A1315&lt;&gt;""),$A1315&lt;&gt;"")</formula>
    </cfRule>
  </conditionalFormatting>
  <conditionalFormatting sqref="B1318:E1318 D1319:D1320">
    <cfRule type="expression" dxfId="2217" priority="2527" stopIfTrue="1">
      <formula>AND($A1318&lt;&gt;"COMPOSICAO",$A1318&lt;&gt;"INSUMO",$A1318&lt;&gt;"")</formula>
    </cfRule>
    <cfRule type="expression" dxfId="2216" priority="2528" stopIfTrue="1">
      <formula>AND(OR($A1318="COMPOSICAO",$A1318="INSUMO",$A1318&lt;&gt;""),$A1318&lt;&gt;"")</formula>
    </cfRule>
  </conditionalFormatting>
  <conditionalFormatting sqref="F1318">
    <cfRule type="expression" dxfId="2215" priority="2525" stopIfTrue="1">
      <formula>AND($A1318&lt;&gt;"COMPOSICAO",$A1318&lt;&gt;"INSUMO",$A1318&lt;&gt;"")</formula>
    </cfRule>
    <cfRule type="expression" dxfId="2214" priority="2526" stopIfTrue="1">
      <formula>AND(OR($A1318="COMPOSICAO",$A1318="INSUMO",$A1318&lt;&gt;""),$A1318&lt;&gt;"")</formula>
    </cfRule>
  </conditionalFormatting>
  <conditionalFormatting sqref="F1315">
    <cfRule type="expression" dxfId="2213" priority="2523" stopIfTrue="1">
      <formula>AND($A1315&lt;&gt;"COMPOSICAO",$A1315&lt;&gt;"INSUMO",$A1315&lt;&gt;"")</formula>
    </cfRule>
    <cfRule type="expression" dxfId="2212" priority="2524" stopIfTrue="1">
      <formula>AND(OR($A1315="COMPOSICAO",$A1315="INSUMO",$A1315&lt;&gt;""),$A1315&lt;&gt;"")</formula>
    </cfRule>
  </conditionalFormatting>
  <conditionalFormatting sqref="F1314">
    <cfRule type="expression" dxfId="2211" priority="2521" stopIfTrue="1">
      <formula>AND($A1314&lt;&gt;"COMPOSICAO",$A1314&lt;&gt;"INSUMO",$A1314&lt;&gt;"")</formula>
    </cfRule>
    <cfRule type="expression" dxfId="2210" priority="2522" stopIfTrue="1">
      <formula>AND(OR($A1314="COMPOSICAO",$A1314="INSUMO",$A1314&lt;&gt;""),$A1314&lt;&gt;"")</formula>
    </cfRule>
  </conditionalFormatting>
  <conditionalFormatting sqref="B1332:F1333 B1335:C1336 E1335:F1336">
    <cfRule type="expression" dxfId="2209" priority="2519" stopIfTrue="1">
      <formula>AND($A1332&lt;&gt;"COMPOSICAO",$A1332&lt;&gt;"INSUMO",$A1332&lt;&gt;"")</formula>
    </cfRule>
    <cfRule type="expression" dxfId="2208" priority="2520" stopIfTrue="1">
      <formula>AND(OR($A1332="COMPOSICAO",$A1332="INSUMO",$A1332&lt;&gt;""),$A1332&lt;&gt;"")</formula>
    </cfRule>
  </conditionalFormatting>
  <conditionalFormatting sqref="B1337:E1337">
    <cfRule type="expression" dxfId="2207" priority="2513" stopIfTrue="1">
      <formula>AND($A1337&lt;&gt;"COMPOSICAO",$A1337&lt;&gt;"INSUMO",$A1337&lt;&gt;"")</formula>
    </cfRule>
    <cfRule type="expression" dxfId="2206" priority="2514" stopIfTrue="1">
      <formula>AND(OR($A1337="COMPOSICAO",$A1337="INSUMO",$A1337&lt;&gt;""),$A1337&lt;&gt;"")</formula>
    </cfRule>
  </conditionalFormatting>
  <conditionalFormatting sqref="F1338">
    <cfRule type="expression" dxfId="2205" priority="2515" stopIfTrue="1">
      <formula>AND($A1338&lt;&gt;"COMPOSICAO",$A1338&lt;&gt;"INSUMO",$A1338&lt;&gt;"")</formula>
    </cfRule>
    <cfRule type="expression" dxfId="2204" priority="2516" stopIfTrue="1">
      <formula>AND(OR($A1338="COMPOSICAO",$A1338="INSUMO",$A1338&lt;&gt;""),$A1338&lt;&gt;"")</formula>
    </cfRule>
  </conditionalFormatting>
  <conditionalFormatting sqref="F1337">
    <cfRule type="expression" dxfId="2203" priority="2517" stopIfTrue="1">
      <formula>AND($A1337&lt;&gt;"COMPOSICAO",$A1337&lt;&gt;"INSUMO",$A1337&lt;&gt;"")</formula>
    </cfRule>
    <cfRule type="expression" dxfId="2202" priority="2518" stopIfTrue="1">
      <formula>AND(OR($A1337="COMPOSICAO",$A1337="INSUMO",$A1337&lt;&gt;""),$A1337&lt;&gt;"")</formula>
    </cfRule>
  </conditionalFormatting>
  <conditionalFormatting sqref="B1330:E1330">
    <cfRule type="expression" dxfId="2201" priority="2511" stopIfTrue="1">
      <formula>AND($A1330&lt;&gt;"COMPOSICAO",$A1330&lt;&gt;"INSUMO",$A1330&lt;&gt;"")</formula>
    </cfRule>
    <cfRule type="expression" dxfId="2200" priority="2512" stopIfTrue="1">
      <formula>AND(OR($A1330="COMPOSICAO",$A1330="INSUMO",$A1330&lt;&gt;""),$A1330&lt;&gt;"")</formula>
    </cfRule>
  </conditionalFormatting>
  <conditionalFormatting sqref="B1331:E1331">
    <cfRule type="expression" dxfId="2199" priority="2509" stopIfTrue="1">
      <formula>AND($A1331&lt;&gt;"COMPOSICAO",$A1331&lt;&gt;"INSUMO",$A1331&lt;&gt;"")</formula>
    </cfRule>
    <cfRule type="expression" dxfId="2198" priority="2510" stopIfTrue="1">
      <formula>AND(OR($A1331="COMPOSICAO",$A1331="INSUMO",$A1331&lt;&gt;""),$A1331&lt;&gt;"")</formula>
    </cfRule>
  </conditionalFormatting>
  <conditionalFormatting sqref="B1334:E1334 D1335:D1336">
    <cfRule type="expression" dxfId="2197" priority="2507" stopIfTrue="1">
      <formula>AND($A1334&lt;&gt;"COMPOSICAO",$A1334&lt;&gt;"INSUMO",$A1334&lt;&gt;"")</formula>
    </cfRule>
    <cfRule type="expression" dxfId="2196" priority="2508" stopIfTrue="1">
      <formula>AND(OR($A1334="COMPOSICAO",$A1334="INSUMO",$A1334&lt;&gt;""),$A1334&lt;&gt;"")</formula>
    </cfRule>
  </conditionalFormatting>
  <conditionalFormatting sqref="F1499">
    <cfRule type="expression" dxfId="2195" priority="2195" stopIfTrue="1">
      <formula>AND($A1499&lt;&gt;"COMPOSICAO",$A1499&lt;&gt;"INSUMO",$A1499&lt;&gt;"")</formula>
    </cfRule>
    <cfRule type="expression" dxfId="2194" priority="2196" stopIfTrue="1">
      <formula>AND(OR($A1499="COMPOSICAO",$A1499="INSUMO",$A1499&lt;&gt;""),$A1499&lt;&gt;"")</formula>
    </cfRule>
  </conditionalFormatting>
  <conditionalFormatting sqref="F1331">
    <cfRule type="expression" dxfId="2193" priority="2503" stopIfTrue="1">
      <formula>AND($A1331&lt;&gt;"COMPOSICAO",$A1331&lt;&gt;"INSUMO",$A1331&lt;&gt;"")</formula>
    </cfRule>
    <cfRule type="expression" dxfId="2192" priority="2504" stopIfTrue="1">
      <formula>AND(OR($A1331="COMPOSICAO",$A1331="INSUMO",$A1331&lt;&gt;""),$A1331&lt;&gt;"")</formula>
    </cfRule>
  </conditionalFormatting>
  <conditionalFormatting sqref="F1330">
    <cfRule type="expression" dxfId="2191" priority="2501" stopIfTrue="1">
      <formula>AND($A1330&lt;&gt;"COMPOSICAO",$A1330&lt;&gt;"INSUMO",$A1330&lt;&gt;"")</formula>
    </cfRule>
    <cfRule type="expression" dxfId="2190" priority="2502" stopIfTrue="1">
      <formula>AND(OR($A1330="COMPOSICAO",$A1330="INSUMO",$A1330&lt;&gt;""),$A1330&lt;&gt;"")</formula>
    </cfRule>
  </conditionalFormatting>
  <conditionalFormatting sqref="F1334">
    <cfRule type="expression" dxfId="2189" priority="2499" stopIfTrue="1">
      <formula>AND($A1334&lt;&gt;"COMPOSICAO",$A1334&lt;&gt;"INSUMO",$A1334&lt;&gt;"")</formula>
    </cfRule>
    <cfRule type="expression" dxfId="2188" priority="2500" stopIfTrue="1">
      <formula>AND(OR($A1334="COMPOSICAO",$A1334="INSUMO",$A1334&lt;&gt;""),$A1334&lt;&gt;"")</formula>
    </cfRule>
  </conditionalFormatting>
  <conditionalFormatting sqref="B1348:F1349 B1351:C1352 E1351:F1352">
    <cfRule type="expression" dxfId="2187" priority="2497" stopIfTrue="1">
      <formula>AND($A1348&lt;&gt;"COMPOSICAO",$A1348&lt;&gt;"INSUMO",$A1348&lt;&gt;"")</formula>
    </cfRule>
    <cfRule type="expression" dxfId="2186" priority="2498" stopIfTrue="1">
      <formula>AND(OR($A1348="COMPOSICAO",$A1348="INSUMO",$A1348&lt;&gt;""),$A1348&lt;&gt;"")</formula>
    </cfRule>
  </conditionalFormatting>
  <conditionalFormatting sqref="B1353:E1353">
    <cfRule type="expression" dxfId="2185" priority="2491" stopIfTrue="1">
      <formula>AND($A1353&lt;&gt;"COMPOSICAO",$A1353&lt;&gt;"INSUMO",$A1353&lt;&gt;"")</formula>
    </cfRule>
    <cfRule type="expression" dxfId="2184" priority="2492" stopIfTrue="1">
      <formula>AND(OR($A1353="COMPOSICAO",$A1353="INSUMO",$A1353&lt;&gt;""),$A1353&lt;&gt;"")</formula>
    </cfRule>
  </conditionalFormatting>
  <conditionalFormatting sqref="F1354">
    <cfRule type="expression" dxfId="2183" priority="2493" stopIfTrue="1">
      <formula>AND($A1354&lt;&gt;"COMPOSICAO",$A1354&lt;&gt;"INSUMO",$A1354&lt;&gt;"")</formula>
    </cfRule>
    <cfRule type="expression" dxfId="2182" priority="2494" stopIfTrue="1">
      <formula>AND(OR($A1354="COMPOSICAO",$A1354="INSUMO",$A1354&lt;&gt;""),$A1354&lt;&gt;"")</formula>
    </cfRule>
  </conditionalFormatting>
  <conditionalFormatting sqref="F1353">
    <cfRule type="expression" dxfId="2181" priority="2495" stopIfTrue="1">
      <formula>AND($A1353&lt;&gt;"COMPOSICAO",$A1353&lt;&gt;"INSUMO",$A1353&lt;&gt;"")</formula>
    </cfRule>
    <cfRule type="expression" dxfId="2180" priority="2496" stopIfTrue="1">
      <formula>AND(OR($A1353="COMPOSICAO",$A1353="INSUMO",$A1353&lt;&gt;""),$A1353&lt;&gt;"")</formula>
    </cfRule>
  </conditionalFormatting>
  <conditionalFormatting sqref="B1346:E1346">
    <cfRule type="expression" dxfId="2179" priority="2489" stopIfTrue="1">
      <formula>AND($A1346&lt;&gt;"COMPOSICAO",$A1346&lt;&gt;"INSUMO",$A1346&lt;&gt;"")</formula>
    </cfRule>
    <cfRule type="expression" dxfId="2178" priority="2490" stopIfTrue="1">
      <formula>AND(OR($A1346="COMPOSICAO",$A1346="INSUMO",$A1346&lt;&gt;""),$A1346&lt;&gt;"")</formula>
    </cfRule>
  </conditionalFormatting>
  <conditionalFormatting sqref="B1347:E1347">
    <cfRule type="expression" dxfId="2177" priority="2487" stopIfTrue="1">
      <formula>AND($A1347&lt;&gt;"COMPOSICAO",$A1347&lt;&gt;"INSUMO",$A1347&lt;&gt;"")</formula>
    </cfRule>
    <cfRule type="expression" dxfId="2176" priority="2488" stopIfTrue="1">
      <formula>AND(OR($A1347="COMPOSICAO",$A1347="INSUMO",$A1347&lt;&gt;""),$A1347&lt;&gt;"")</formula>
    </cfRule>
  </conditionalFormatting>
  <conditionalFormatting sqref="B1350:E1350 D1351:D1352">
    <cfRule type="expression" dxfId="2175" priority="2485" stopIfTrue="1">
      <formula>AND($A1350&lt;&gt;"COMPOSICAO",$A1350&lt;&gt;"INSUMO",$A1350&lt;&gt;"")</formula>
    </cfRule>
    <cfRule type="expression" dxfId="2174" priority="2486" stopIfTrue="1">
      <formula>AND(OR($A1350="COMPOSICAO",$A1350="INSUMO",$A1350&lt;&gt;""),$A1350&lt;&gt;"")</formula>
    </cfRule>
  </conditionalFormatting>
  <conditionalFormatting sqref="F1347">
    <cfRule type="expression" dxfId="2173" priority="2483" stopIfTrue="1">
      <formula>AND($A1347&lt;&gt;"COMPOSICAO",$A1347&lt;&gt;"INSUMO",$A1347&lt;&gt;"")</formula>
    </cfRule>
    <cfRule type="expression" dxfId="2172" priority="2484" stopIfTrue="1">
      <formula>AND(OR($A1347="COMPOSICAO",$A1347="INSUMO",$A1347&lt;&gt;""),$A1347&lt;&gt;"")</formula>
    </cfRule>
  </conditionalFormatting>
  <conditionalFormatting sqref="F1346">
    <cfRule type="expression" dxfId="2171" priority="2481" stopIfTrue="1">
      <formula>AND($A1346&lt;&gt;"COMPOSICAO",$A1346&lt;&gt;"INSUMO",$A1346&lt;&gt;"")</formula>
    </cfRule>
    <cfRule type="expression" dxfId="2170" priority="2482" stopIfTrue="1">
      <formula>AND(OR($A1346="COMPOSICAO",$A1346="INSUMO",$A1346&lt;&gt;""),$A1346&lt;&gt;"")</formula>
    </cfRule>
  </conditionalFormatting>
  <conditionalFormatting sqref="F1446">
    <cfRule type="expression" dxfId="2169" priority="2255" stopIfTrue="1">
      <formula>AND($A1446&lt;&gt;"COMPOSICAO",$A1446&lt;&gt;"INSUMO",$A1446&lt;&gt;"")</formula>
    </cfRule>
    <cfRule type="expression" dxfId="2168" priority="2256" stopIfTrue="1">
      <formula>AND(OR($A1446="COMPOSICAO",$A1446="INSUMO",$A1446&lt;&gt;""),$A1446&lt;&gt;"")</formula>
    </cfRule>
  </conditionalFormatting>
  <conditionalFormatting sqref="F1350">
    <cfRule type="expression" dxfId="2167" priority="2477" stopIfTrue="1">
      <formula>AND($A1350&lt;&gt;"COMPOSICAO",$A1350&lt;&gt;"INSUMO",$A1350&lt;&gt;"")</formula>
    </cfRule>
    <cfRule type="expression" dxfId="2166" priority="2478" stopIfTrue="1">
      <formula>AND(OR($A1350="COMPOSICAO",$A1350="INSUMO",$A1350&lt;&gt;""),$A1350&lt;&gt;"")</formula>
    </cfRule>
  </conditionalFormatting>
  <conditionalFormatting sqref="B1447:E1447">
    <cfRule type="expression" dxfId="2165" priority="2263" stopIfTrue="1">
      <formula>AND($A1447&lt;&gt;"COMPOSICAO",$A1447&lt;&gt;"INSUMO",$A1447&lt;&gt;"")</formula>
    </cfRule>
    <cfRule type="expression" dxfId="2164" priority="2264" stopIfTrue="1">
      <formula>AND(OR($A1447="COMPOSICAO",$A1447="INSUMO",$A1447&lt;&gt;""),$A1447&lt;&gt;"")</formula>
    </cfRule>
  </conditionalFormatting>
  <conditionalFormatting sqref="B1367:E1367">
    <cfRule type="expression" dxfId="2163" priority="2469" stopIfTrue="1">
      <formula>AND($A1367&lt;&gt;"COMPOSICAO",$A1367&lt;&gt;"INSUMO",$A1367&lt;&gt;"")</formula>
    </cfRule>
    <cfRule type="expression" dxfId="2162" priority="2470" stopIfTrue="1">
      <formula>AND(OR($A1367="COMPOSICAO",$A1367="INSUMO",$A1367&lt;&gt;""),$A1367&lt;&gt;"")</formula>
    </cfRule>
  </conditionalFormatting>
  <conditionalFormatting sqref="F1368">
    <cfRule type="expression" dxfId="2161" priority="2471" stopIfTrue="1">
      <formula>AND($A1368&lt;&gt;"COMPOSICAO",$A1368&lt;&gt;"INSUMO",$A1368&lt;&gt;"")</formula>
    </cfRule>
    <cfRule type="expression" dxfId="2160" priority="2472" stopIfTrue="1">
      <formula>AND(OR($A1368="COMPOSICAO",$A1368="INSUMO",$A1368&lt;&gt;""),$A1368&lt;&gt;"")</formula>
    </cfRule>
  </conditionalFormatting>
  <conditionalFormatting sqref="F1367">
    <cfRule type="expression" dxfId="2159" priority="2473" stopIfTrue="1">
      <formula>AND($A1367&lt;&gt;"COMPOSICAO",$A1367&lt;&gt;"INSUMO",$A1367&lt;&gt;"")</formula>
    </cfRule>
    <cfRule type="expression" dxfId="2158" priority="2474" stopIfTrue="1">
      <formula>AND(OR($A1367="COMPOSICAO",$A1367="INSUMO",$A1367&lt;&gt;""),$A1367&lt;&gt;"")</formula>
    </cfRule>
  </conditionalFormatting>
  <conditionalFormatting sqref="B1362:E1362">
    <cfRule type="expression" dxfId="2157" priority="2467" stopIfTrue="1">
      <formula>AND($A1362&lt;&gt;"COMPOSICAO",$A1362&lt;&gt;"INSUMO",$A1362&lt;&gt;"")</formula>
    </cfRule>
    <cfRule type="expression" dxfId="2156" priority="2468" stopIfTrue="1">
      <formula>AND(OR($A1362="COMPOSICAO",$A1362="INSUMO",$A1362&lt;&gt;""),$A1362&lt;&gt;"")</formula>
    </cfRule>
  </conditionalFormatting>
  <conditionalFormatting sqref="F1486">
    <cfRule type="expression" dxfId="2155" priority="2199" stopIfTrue="1">
      <formula>AND($A1486&lt;&gt;"COMPOSICAO",$A1486&lt;&gt;"INSUMO",$A1486&lt;&gt;"")</formula>
    </cfRule>
    <cfRule type="expression" dxfId="2154" priority="2200" stopIfTrue="1">
      <formula>AND(OR($A1486="COMPOSICAO",$A1486="INSUMO",$A1486&lt;&gt;""),$A1486&lt;&gt;"")</formula>
    </cfRule>
  </conditionalFormatting>
  <conditionalFormatting sqref="B1366:E1366">
    <cfRule type="expression" dxfId="2153" priority="2463" stopIfTrue="1">
      <formula>AND($A1366&lt;&gt;"COMPOSICAO",$A1366&lt;&gt;"INSUMO",$A1366&lt;&gt;"")</formula>
    </cfRule>
    <cfRule type="expression" dxfId="2152" priority="2464" stopIfTrue="1">
      <formula>AND(OR($A1366="COMPOSICAO",$A1366="INSUMO",$A1366&lt;&gt;""),$A1366&lt;&gt;"")</formula>
    </cfRule>
  </conditionalFormatting>
  <conditionalFormatting sqref="F1362">
    <cfRule type="expression" dxfId="2151" priority="2459" stopIfTrue="1">
      <formula>AND($A1362&lt;&gt;"COMPOSICAO",$A1362&lt;&gt;"INSUMO",$A1362&lt;&gt;"")</formula>
    </cfRule>
    <cfRule type="expression" dxfId="2150" priority="2460" stopIfTrue="1">
      <formula>AND(OR($A1362="COMPOSICAO",$A1362="INSUMO",$A1362&lt;&gt;""),$A1362&lt;&gt;"")</formula>
    </cfRule>
  </conditionalFormatting>
  <conditionalFormatting sqref="B1499:E1499">
    <cfRule type="expression" dxfId="2149" priority="2191" stopIfTrue="1">
      <formula>AND($A1499&lt;&gt;"COMPOSICAO",$A1499&lt;&gt;"INSUMO",$A1499&lt;&gt;"")</formula>
    </cfRule>
    <cfRule type="expression" dxfId="2148" priority="2192" stopIfTrue="1">
      <formula>AND(OR($A1499="COMPOSICAO",$A1499="INSUMO",$A1499&lt;&gt;""),$A1499&lt;&gt;"")</formula>
    </cfRule>
  </conditionalFormatting>
  <conditionalFormatting sqref="B1363:E1363">
    <cfRule type="expression" dxfId="2147" priority="2455" stopIfTrue="1">
      <formula>AND($A1363&lt;&gt;"COMPOSICAO",$A1363&lt;&gt;"INSUMO",$A1363&lt;&gt;"")</formula>
    </cfRule>
    <cfRule type="expression" dxfId="2146" priority="2456" stopIfTrue="1">
      <formula>AND(OR($A1363="COMPOSICAO",$A1363="INSUMO",$A1363&lt;&gt;""),$A1363&lt;&gt;"")</formula>
    </cfRule>
  </conditionalFormatting>
  <conditionalFormatting sqref="B1364:C1364 E1364">
    <cfRule type="expression" dxfId="2145" priority="2453" stopIfTrue="1">
      <formula>AND($A1364&lt;&gt;"COMPOSICAO",$A1364&lt;&gt;"INSUMO",$A1364&lt;&gt;"")</formula>
    </cfRule>
    <cfRule type="expression" dxfId="2144" priority="2454" stopIfTrue="1">
      <formula>AND(OR($A1364="COMPOSICAO",$A1364="INSUMO",$A1364&lt;&gt;""),$A1364&lt;&gt;"")</formula>
    </cfRule>
  </conditionalFormatting>
  <conditionalFormatting sqref="D1364">
    <cfRule type="expression" dxfId="2143" priority="2451" stopIfTrue="1">
      <formula>AND($A1364&lt;&gt;"COMPOSICAO",$A1364&lt;&gt;"INSUMO",$A1364&lt;&gt;"")</formula>
    </cfRule>
    <cfRule type="expression" dxfId="2142" priority="2452" stopIfTrue="1">
      <formula>AND(OR($A1364="COMPOSICAO",$A1364="INSUMO",$A1364&lt;&gt;""),$A1364&lt;&gt;"")</formula>
    </cfRule>
  </conditionalFormatting>
  <conditionalFormatting sqref="B1365:C1365 E1365">
    <cfRule type="expression" dxfId="2141" priority="2449" stopIfTrue="1">
      <formula>AND($A1365&lt;&gt;"COMPOSICAO",$A1365&lt;&gt;"INSUMO",$A1365&lt;&gt;"")</formula>
    </cfRule>
    <cfRule type="expression" dxfId="2140" priority="2450" stopIfTrue="1">
      <formula>AND(OR($A1365="COMPOSICAO",$A1365="INSUMO",$A1365&lt;&gt;""),$A1365&lt;&gt;"")</formula>
    </cfRule>
  </conditionalFormatting>
  <conditionalFormatting sqref="D1365">
    <cfRule type="expression" dxfId="2139" priority="2447" stopIfTrue="1">
      <formula>AND($A1365&lt;&gt;"COMPOSICAO",$A1365&lt;&gt;"INSUMO",$A1365&lt;&gt;"")</formula>
    </cfRule>
    <cfRule type="expression" dxfId="2138" priority="2448" stopIfTrue="1">
      <formula>AND(OR($A1365="COMPOSICAO",$A1365="INSUMO",$A1365&lt;&gt;""),$A1365&lt;&gt;"")</formula>
    </cfRule>
  </conditionalFormatting>
  <conditionalFormatting sqref="F1363">
    <cfRule type="expression" dxfId="2137" priority="2445" stopIfTrue="1">
      <formula>AND($A1363&lt;&gt;"COMPOSICAO",$A1363&lt;&gt;"INSUMO",$A1363&lt;&gt;"")</formula>
    </cfRule>
    <cfRule type="expression" dxfId="2136" priority="2446" stopIfTrue="1">
      <formula>AND(OR($A1363="COMPOSICAO",$A1363="INSUMO",$A1363&lt;&gt;""),$A1363&lt;&gt;"")</formula>
    </cfRule>
  </conditionalFormatting>
  <conditionalFormatting sqref="F1364">
    <cfRule type="expression" dxfId="2135" priority="2443" stopIfTrue="1">
      <formula>AND($A1364&lt;&gt;"COMPOSICAO",$A1364&lt;&gt;"INSUMO",$A1364&lt;&gt;"")</formula>
    </cfRule>
    <cfRule type="expression" dxfId="2134" priority="2444" stopIfTrue="1">
      <formula>AND(OR($A1364="COMPOSICAO",$A1364="INSUMO",$A1364&lt;&gt;""),$A1364&lt;&gt;"")</formula>
    </cfRule>
  </conditionalFormatting>
  <conditionalFormatting sqref="F1365">
    <cfRule type="expression" dxfId="2133" priority="2441" stopIfTrue="1">
      <formula>AND($A1365&lt;&gt;"COMPOSICAO",$A1365&lt;&gt;"INSUMO",$A1365&lt;&gt;"")</formula>
    </cfRule>
    <cfRule type="expression" dxfId="2132" priority="2442" stopIfTrue="1">
      <formula>AND(OR($A1365="COMPOSICAO",$A1365="INSUMO",$A1365&lt;&gt;""),$A1365&lt;&gt;"")</formula>
    </cfRule>
  </conditionalFormatting>
  <conditionalFormatting sqref="F1366">
    <cfRule type="expression" dxfId="2131" priority="2439" stopIfTrue="1">
      <formula>AND($A1366&lt;&gt;"COMPOSICAO",$A1366&lt;&gt;"INSUMO",$A1366&lt;&gt;"")</formula>
    </cfRule>
    <cfRule type="expression" dxfId="2130" priority="2440" stopIfTrue="1">
      <formula>AND(OR($A1366="COMPOSICAO",$A1366="INSUMO",$A1366&lt;&gt;""),$A1366&lt;&gt;"")</formula>
    </cfRule>
  </conditionalFormatting>
  <conditionalFormatting sqref="B1381:E1381">
    <cfRule type="expression" dxfId="2129" priority="2433" stopIfTrue="1">
      <formula>AND($A1381&lt;&gt;"COMPOSICAO",$A1381&lt;&gt;"INSUMO",$A1381&lt;&gt;"")</formula>
    </cfRule>
    <cfRule type="expression" dxfId="2128" priority="2434" stopIfTrue="1">
      <formula>AND(OR($A1381="COMPOSICAO",$A1381="INSUMO",$A1381&lt;&gt;""),$A1381&lt;&gt;"")</formula>
    </cfRule>
  </conditionalFormatting>
  <conditionalFormatting sqref="F1382">
    <cfRule type="expression" dxfId="2127" priority="2435" stopIfTrue="1">
      <formula>AND($A1382&lt;&gt;"COMPOSICAO",$A1382&lt;&gt;"INSUMO",$A1382&lt;&gt;"")</formula>
    </cfRule>
    <cfRule type="expression" dxfId="2126" priority="2436" stopIfTrue="1">
      <formula>AND(OR($A1382="COMPOSICAO",$A1382="INSUMO",$A1382&lt;&gt;""),$A1382&lt;&gt;"")</formula>
    </cfRule>
  </conditionalFormatting>
  <conditionalFormatting sqref="F1381">
    <cfRule type="expression" dxfId="2125" priority="2437" stopIfTrue="1">
      <formula>AND($A1381&lt;&gt;"COMPOSICAO",$A1381&lt;&gt;"INSUMO",$A1381&lt;&gt;"")</formula>
    </cfRule>
    <cfRule type="expression" dxfId="2124" priority="2438" stopIfTrue="1">
      <formula>AND(OR($A1381="COMPOSICAO",$A1381="INSUMO",$A1381&lt;&gt;""),$A1381&lt;&gt;"")</formula>
    </cfRule>
  </conditionalFormatting>
  <conditionalFormatting sqref="B1376:E1376">
    <cfRule type="expression" dxfId="2123" priority="2431" stopIfTrue="1">
      <formula>AND($A1376&lt;&gt;"COMPOSICAO",$A1376&lt;&gt;"INSUMO",$A1376&lt;&gt;"")</formula>
    </cfRule>
    <cfRule type="expression" dxfId="2122" priority="2432" stopIfTrue="1">
      <formula>AND(OR($A1376="COMPOSICAO",$A1376="INSUMO",$A1376&lt;&gt;""),$A1376&lt;&gt;"")</formula>
    </cfRule>
  </conditionalFormatting>
  <conditionalFormatting sqref="B1380:E1380">
    <cfRule type="expression" dxfId="2121" priority="2429" stopIfTrue="1">
      <formula>AND($A1380&lt;&gt;"COMPOSICAO",$A1380&lt;&gt;"INSUMO",$A1380&lt;&gt;"")</formula>
    </cfRule>
    <cfRule type="expression" dxfId="2120" priority="2430" stopIfTrue="1">
      <formula>AND(OR($A1380="COMPOSICAO",$A1380="INSUMO",$A1380&lt;&gt;""),$A1380&lt;&gt;"")</formula>
    </cfRule>
  </conditionalFormatting>
  <conditionalFormatting sqref="F1376">
    <cfRule type="expression" dxfId="2119" priority="2427" stopIfTrue="1">
      <formula>AND($A1376&lt;&gt;"COMPOSICAO",$A1376&lt;&gt;"INSUMO",$A1376&lt;&gt;"")</formula>
    </cfRule>
    <cfRule type="expression" dxfId="2118" priority="2428" stopIfTrue="1">
      <formula>AND(OR($A1376="COMPOSICAO",$A1376="INSUMO",$A1376&lt;&gt;""),$A1376&lt;&gt;"")</formula>
    </cfRule>
  </conditionalFormatting>
  <conditionalFormatting sqref="B1377:E1377">
    <cfRule type="expression" dxfId="2117" priority="2425" stopIfTrue="1">
      <formula>AND($A1377&lt;&gt;"COMPOSICAO",$A1377&lt;&gt;"INSUMO",$A1377&lt;&gt;"")</formula>
    </cfRule>
    <cfRule type="expression" dxfId="2116" priority="2426" stopIfTrue="1">
      <formula>AND(OR($A1377="COMPOSICAO",$A1377="INSUMO",$A1377&lt;&gt;""),$A1377&lt;&gt;"")</formula>
    </cfRule>
  </conditionalFormatting>
  <conditionalFormatting sqref="B1378:C1378 E1378">
    <cfRule type="expression" dxfId="2115" priority="2423" stopIfTrue="1">
      <formula>AND($A1378&lt;&gt;"COMPOSICAO",$A1378&lt;&gt;"INSUMO",$A1378&lt;&gt;"")</formula>
    </cfRule>
    <cfRule type="expression" dxfId="2114" priority="2424" stopIfTrue="1">
      <formula>AND(OR($A1378="COMPOSICAO",$A1378="INSUMO",$A1378&lt;&gt;""),$A1378&lt;&gt;"")</formula>
    </cfRule>
  </conditionalFormatting>
  <conditionalFormatting sqref="D1378">
    <cfRule type="expression" dxfId="2113" priority="2421" stopIfTrue="1">
      <formula>AND($A1378&lt;&gt;"COMPOSICAO",$A1378&lt;&gt;"INSUMO",$A1378&lt;&gt;"")</formula>
    </cfRule>
    <cfRule type="expression" dxfId="2112" priority="2422" stopIfTrue="1">
      <formula>AND(OR($A1378="COMPOSICAO",$A1378="INSUMO",$A1378&lt;&gt;""),$A1378&lt;&gt;"")</formula>
    </cfRule>
  </conditionalFormatting>
  <conditionalFormatting sqref="B1379:C1379 E1379">
    <cfRule type="expression" dxfId="2111" priority="2419" stopIfTrue="1">
      <formula>AND($A1379&lt;&gt;"COMPOSICAO",$A1379&lt;&gt;"INSUMO",$A1379&lt;&gt;"")</formula>
    </cfRule>
    <cfRule type="expression" dxfId="2110" priority="2420" stopIfTrue="1">
      <formula>AND(OR($A1379="COMPOSICAO",$A1379="INSUMO",$A1379&lt;&gt;""),$A1379&lt;&gt;"")</formula>
    </cfRule>
  </conditionalFormatting>
  <conditionalFormatting sqref="D1379">
    <cfRule type="expression" dxfId="2109" priority="2417" stopIfTrue="1">
      <formula>AND($A1379&lt;&gt;"COMPOSICAO",$A1379&lt;&gt;"INSUMO",$A1379&lt;&gt;"")</formula>
    </cfRule>
    <cfRule type="expression" dxfId="2108" priority="2418" stopIfTrue="1">
      <formula>AND(OR($A1379="COMPOSICAO",$A1379="INSUMO",$A1379&lt;&gt;""),$A1379&lt;&gt;"")</formula>
    </cfRule>
  </conditionalFormatting>
  <conditionalFormatting sqref="F1377">
    <cfRule type="expression" dxfId="2107" priority="2415" stopIfTrue="1">
      <formula>AND($A1377&lt;&gt;"COMPOSICAO",$A1377&lt;&gt;"INSUMO",$A1377&lt;&gt;"")</formula>
    </cfRule>
    <cfRule type="expression" dxfId="2106" priority="2416" stopIfTrue="1">
      <formula>AND(OR($A1377="COMPOSICAO",$A1377="INSUMO",$A1377&lt;&gt;""),$A1377&lt;&gt;"")</formula>
    </cfRule>
  </conditionalFormatting>
  <conditionalFormatting sqref="F1380">
    <cfRule type="expression" dxfId="2105" priority="2409" stopIfTrue="1">
      <formula>AND($A1380&lt;&gt;"COMPOSICAO",$A1380&lt;&gt;"INSUMO",$A1380&lt;&gt;"")</formula>
    </cfRule>
    <cfRule type="expression" dxfId="2104" priority="2410" stopIfTrue="1">
      <formula>AND(OR($A1380="COMPOSICAO",$A1380="INSUMO",$A1380&lt;&gt;""),$A1380&lt;&gt;"")</formula>
    </cfRule>
  </conditionalFormatting>
  <conditionalFormatting sqref="F1378">
    <cfRule type="expression" dxfId="2103" priority="2407" stopIfTrue="1">
      <formula>AND($A1378&lt;&gt;"COMPOSICAO",$A1378&lt;&gt;"INSUMO",$A1378&lt;&gt;"")</formula>
    </cfRule>
    <cfRule type="expression" dxfId="2102" priority="2408" stopIfTrue="1">
      <formula>AND(OR($A1378="COMPOSICAO",$A1378="INSUMO",$A1378&lt;&gt;""),$A1378&lt;&gt;"")</formula>
    </cfRule>
  </conditionalFormatting>
  <conditionalFormatting sqref="F1379">
    <cfRule type="expression" dxfId="2101" priority="2405" stopIfTrue="1">
      <formula>AND($A1379&lt;&gt;"COMPOSICAO",$A1379&lt;&gt;"INSUMO",$A1379&lt;&gt;"")</formula>
    </cfRule>
    <cfRule type="expression" dxfId="2100" priority="2406" stopIfTrue="1">
      <formula>AND(OR($A1379="COMPOSICAO",$A1379="INSUMO",$A1379&lt;&gt;""),$A1379&lt;&gt;"")</formula>
    </cfRule>
  </conditionalFormatting>
  <conditionalFormatting sqref="B1395:E1395">
    <cfRule type="expression" dxfId="2099" priority="2399" stopIfTrue="1">
      <formula>AND($A1395&lt;&gt;"COMPOSICAO",$A1395&lt;&gt;"INSUMO",$A1395&lt;&gt;"")</formula>
    </cfRule>
    <cfRule type="expression" dxfId="2098" priority="2400" stopIfTrue="1">
      <formula>AND(OR($A1395="COMPOSICAO",$A1395="INSUMO",$A1395&lt;&gt;""),$A1395&lt;&gt;"")</formula>
    </cfRule>
  </conditionalFormatting>
  <conditionalFormatting sqref="F1396">
    <cfRule type="expression" dxfId="2097" priority="2401" stopIfTrue="1">
      <formula>AND($A1396&lt;&gt;"COMPOSICAO",$A1396&lt;&gt;"INSUMO",$A1396&lt;&gt;"")</formula>
    </cfRule>
    <cfRule type="expression" dxfId="2096" priority="2402" stopIfTrue="1">
      <formula>AND(OR($A1396="COMPOSICAO",$A1396="INSUMO",$A1396&lt;&gt;""),$A1396&lt;&gt;"")</formula>
    </cfRule>
  </conditionalFormatting>
  <conditionalFormatting sqref="F1395">
    <cfRule type="expression" dxfId="2095" priority="2403" stopIfTrue="1">
      <formula>AND($A1395&lt;&gt;"COMPOSICAO",$A1395&lt;&gt;"INSUMO",$A1395&lt;&gt;"")</formula>
    </cfRule>
    <cfRule type="expression" dxfId="2094" priority="2404" stopIfTrue="1">
      <formula>AND(OR($A1395="COMPOSICAO",$A1395="INSUMO",$A1395&lt;&gt;""),$A1395&lt;&gt;"")</formula>
    </cfRule>
  </conditionalFormatting>
  <conditionalFormatting sqref="B1390:E1390">
    <cfRule type="expression" dxfId="2093" priority="2397" stopIfTrue="1">
      <formula>AND($A1390&lt;&gt;"COMPOSICAO",$A1390&lt;&gt;"INSUMO",$A1390&lt;&gt;"")</formula>
    </cfRule>
    <cfRule type="expression" dxfId="2092" priority="2398" stopIfTrue="1">
      <formula>AND(OR($A1390="COMPOSICAO",$A1390="INSUMO",$A1390&lt;&gt;""),$A1390&lt;&gt;"")</formula>
    </cfRule>
  </conditionalFormatting>
  <conditionalFormatting sqref="B1394:E1394">
    <cfRule type="expression" dxfId="2091" priority="2395" stopIfTrue="1">
      <formula>AND($A1394&lt;&gt;"COMPOSICAO",$A1394&lt;&gt;"INSUMO",$A1394&lt;&gt;"")</formula>
    </cfRule>
    <cfRule type="expression" dxfId="2090" priority="2396" stopIfTrue="1">
      <formula>AND(OR($A1394="COMPOSICAO",$A1394="INSUMO",$A1394&lt;&gt;""),$A1394&lt;&gt;"")</formula>
    </cfRule>
  </conditionalFormatting>
  <conditionalFormatting sqref="F1390">
    <cfRule type="expression" dxfId="2089" priority="2393" stopIfTrue="1">
      <formula>AND($A1390&lt;&gt;"COMPOSICAO",$A1390&lt;&gt;"INSUMO",$A1390&lt;&gt;"")</formula>
    </cfRule>
    <cfRule type="expression" dxfId="2088" priority="2394" stopIfTrue="1">
      <formula>AND(OR($A1390="COMPOSICAO",$A1390="INSUMO",$A1390&lt;&gt;""),$A1390&lt;&gt;"")</formula>
    </cfRule>
  </conditionalFormatting>
  <conditionalFormatting sqref="B1391:E1391">
    <cfRule type="expression" dxfId="2087" priority="2391" stopIfTrue="1">
      <formula>AND($A1391&lt;&gt;"COMPOSICAO",$A1391&lt;&gt;"INSUMO",$A1391&lt;&gt;"")</formula>
    </cfRule>
    <cfRule type="expression" dxfId="2086" priority="2392" stopIfTrue="1">
      <formula>AND(OR($A1391="COMPOSICAO",$A1391="INSUMO",$A1391&lt;&gt;""),$A1391&lt;&gt;"")</formula>
    </cfRule>
  </conditionalFormatting>
  <conditionalFormatting sqref="B1392:C1392 E1392">
    <cfRule type="expression" dxfId="2085" priority="2389" stopIfTrue="1">
      <formula>AND($A1392&lt;&gt;"COMPOSICAO",$A1392&lt;&gt;"INSUMO",$A1392&lt;&gt;"")</formula>
    </cfRule>
    <cfRule type="expression" dxfId="2084" priority="2390" stopIfTrue="1">
      <formula>AND(OR($A1392="COMPOSICAO",$A1392="INSUMO",$A1392&lt;&gt;""),$A1392&lt;&gt;"")</formula>
    </cfRule>
  </conditionalFormatting>
  <conditionalFormatting sqref="D1392">
    <cfRule type="expression" dxfId="2083" priority="2387" stopIfTrue="1">
      <formula>AND($A1392&lt;&gt;"COMPOSICAO",$A1392&lt;&gt;"INSUMO",$A1392&lt;&gt;"")</formula>
    </cfRule>
    <cfRule type="expression" dxfId="2082" priority="2388" stopIfTrue="1">
      <formula>AND(OR($A1392="COMPOSICAO",$A1392="INSUMO",$A1392&lt;&gt;""),$A1392&lt;&gt;"")</formula>
    </cfRule>
  </conditionalFormatting>
  <conditionalFormatting sqref="B1393:C1393 E1393">
    <cfRule type="expression" dxfId="2081" priority="2385" stopIfTrue="1">
      <formula>AND($A1393&lt;&gt;"COMPOSICAO",$A1393&lt;&gt;"INSUMO",$A1393&lt;&gt;"")</formula>
    </cfRule>
    <cfRule type="expression" dxfId="2080" priority="2386" stopIfTrue="1">
      <formula>AND(OR($A1393="COMPOSICAO",$A1393="INSUMO",$A1393&lt;&gt;""),$A1393&lt;&gt;"")</formula>
    </cfRule>
  </conditionalFormatting>
  <conditionalFormatting sqref="D1393">
    <cfRule type="expression" dxfId="2079" priority="2383" stopIfTrue="1">
      <formula>AND($A1393&lt;&gt;"COMPOSICAO",$A1393&lt;&gt;"INSUMO",$A1393&lt;&gt;"")</formula>
    </cfRule>
    <cfRule type="expression" dxfId="2078" priority="2384" stopIfTrue="1">
      <formula>AND(OR($A1393="COMPOSICAO",$A1393="INSUMO",$A1393&lt;&gt;""),$A1393&lt;&gt;"")</formula>
    </cfRule>
  </conditionalFormatting>
  <conditionalFormatting sqref="F1391">
    <cfRule type="expression" dxfId="2077" priority="2381" stopIfTrue="1">
      <formula>AND($A1391&lt;&gt;"COMPOSICAO",$A1391&lt;&gt;"INSUMO",$A1391&lt;&gt;"")</formula>
    </cfRule>
    <cfRule type="expression" dxfId="2076" priority="2382" stopIfTrue="1">
      <formula>AND(OR($A1391="COMPOSICAO",$A1391="INSUMO",$A1391&lt;&gt;""),$A1391&lt;&gt;"")</formula>
    </cfRule>
  </conditionalFormatting>
  <conditionalFormatting sqref="F1394">
    <cfRule type="expression" dxfId="2075" priority="2379" stopIfTrue="1">
      <formula>AND($A1394&lt;&gt;"COMPOSICAO",$A1394&lt;&gt;"INSUMO",$A1394&lt;&gt;"")</formula>
    </cfRule>
    <cfRule type="expression" dxfId="2074" priority="2380" stopIfTrue="1">
      <formula>AND(OR($A1394="COMPOSICAO",$A1394="INSUMO",$A1394&lt;&gt;""),$A1394&lt;&gt;"")</formula>
    </cfRule>
  </conditionalFormatting>
  <conditionalFormatting sqref="F1500">
    <cfRule type="expression" dxfId="2073" priority="2193" stopIfTrue="1">
      <formula>AND($A1500&lt;&gt;"COMPOSICAO",$A1500&lt;&gt;"INSUMO",$A1500&lt;&gt;"")</formula>
    </cfRule>
    <cfRule type="expression" dxfId="2072" priority="2194" stopIfTrue="1">
      <formula>AND(OR($A1500="COMPOSICAO",$A1500="INSUMO",$A1500&lt;&gt;""),$A1500&lt;&gt;"")</formula>
    </cfRule>
  </conditionalFormatting>
  <conditionalFormatting sqref="F1393">
    <cfRule type="expression" dxfId="2071" priority="2375" stopIfTrue="1">
      <formula>AND($A1393&lt;&gt;"COMPOSICAO",$A1393&lt;&gt;"INSUMO",$A1393&lt;&gt;"")</formula>
    </cfRule>
    <cfRule type="expression" dxfId="2070" priority="2376" stopIfTrue="1">
      <formula>AND(OR($A1393="COMPOSICAO",$A1393="INSUMO",$A1393&lt;&gt;""),$A1393&lt;&gt;"")</formula>
    </cfRule>
  </conditionalFormatting>
  <conditionalFormatting sqref="F1392">
    <cfRule type="expression" dxfId="2069" priority="2373" stopIfTrue="1">
      <formula>AND($A1392&lt;&gt;"COMPOSICAO",$A1392&lt;&gt;"INSUMO",$A1392&lt;&gt;"")</formula>
    </cfRule>
    <cfRule type="expression" dxfId="2068" priority="2374" stopIfTrue="1">
      <formula>AND(OR($A1392="COMPOSICAO",$A1392="INSUMO",$A1392&lt;&gt;""),$A1392&lt;&gt;"")</formula>
    </cfRule>
  </conditionalFormatting>
  <conditionalFormatting sqref="B1409:E1409">
    <cfRule type="expression" dxfId="2067" priority="2367" stopIfTrue="1">
      <formula>AND($A1409&lt;&gt;"COMPOSICAO",$A1409&lt;&gt;"INSUMO",$A1409&lt;&gt;"")</formula>
    </cfRule>
    <cfRule type="expression" dxfId="2066" priority="2368" stopIfTrue="1">
      <formula>AND(OR($A1409="COMPOSICAO",$A1409="INSUMO",$A1409&lt;&gt;""),$A1409&lt;&gt;"")</formula>
    </cfRule>
  </conditionalFormatting>
  <conditionalFormatting sqref="F1410">
    <cfRule type="expression" dxfId="2065" priority="2369" stopIfTrue="1">
      <formula>AND($A1410&lt;&gt;"COMPOSICAO",$A1410&lt;&gt;"INSUMO",$A1410&lt;&gt;"")</formula>
    </cfRule>
    <cfRule type="expression" dxfId="2064" priority="2370" stopIfTrue="1">
      <formula>AND(OR($A1410="COMPOSICAO",$A1410="INSUMO",$A1410&lt;&gt;""),$A1410&lt;&gt;"")</formula>
    </cfRule>
  </conditionalFormatting>
  <conditionalFormatting sqref="F1409">
    <cfRule type="expression" dxfId="2063" priority="2371" stopIfTrue="1">
      <formula>AND($A1409&lt;&gt;"COMPOSICAO",$A1409&lt;&gt;"INSUMO",$A1409&lt;&gt;"")</formula>
    </cfRule>
    <cfRule type="expression" dxfId="2062" priority="2372" stopIfTrue="1">
      <formula>AND(OR($A1409="COMPOSICAO",$A1409="INSUMO",$A1409&lt;&gt;""),$A1409&lt;&gt;"")</formula>
    </cfRule>
  </conditionalFormatting>
  <conditionalFormatting sqref="B1404:E1404">
    <cfRule type="expression" dxfId="2061" priority="2365" stopIfTrue="1">
      <formula>AND($A1404&lt;&gt;"COMPOSICAO",$A1404&lt;&gt;"INSUMO",$A1404&lt;&gt;"")</formula>
    </cfRule>
    <cfRule type="expression" dxfId="2060" priority="2366" stopIfTrue="1">
      <formula>AND(OR($A1404="COMPOSICAO",$A1404="INSUMO",$A1404&lt;&gt;""),$A1404&lt;&gt;"")</formula>
    </cfRule>
  </conditionalFormatting>
  <conditionalFormatting sqref="B1408:E1408">
    <cfRule type="expression" dxfId="2059" priority="2363" stopIfTrue="1">
      <formula>AND($A1408&lt;&gt;"COMPOSICAO",$A1408&lt;&gt;"INSUMO",$A1408&lt;&gt;"")</formula>
    </cfRule>
    <cfRule type="expression" dxfId="2058" priority="2364" stopIfTrue="1">
      <formula>AND(OR($A1408="COMPOSICAO",$A1408="INSUMO",$A1408&lt;&gt;""),$A1408&lt;&gt;"")</formula>
    </cfRule>
  </conditionalFormatting>
  <conditionalFormatting sqref="F1404">
    <cfRule type="expression" dxfId="2057" priority="2361" stopIfTrue="1">
      <formula>AND($A1404&lt;&gt;"COMPOSICAO",$A1404&lt;&gt;"INSUMO",$A1404&lt;&gt;"")</formula>
    </cfRule>
    <cfRule type="expression" dxfId="2056" priority="2362" stopIfTrue="1">
      <formula>AND(OR($A1404="COMPOSICAO",$A1404="INSUMO",$A1404&lt;&gt;""),$A1404&lt;&gt;"")</formula>
    </cfRule>
  </conditionalFormatting>
  <conditionalFormatting sqref="F1487">
    <cfRule type="expression" dxfId="2055" priority="2207" stopIfTrue="1">
      <formula>AND($A1487&lt;&gt;"COMPOSICAO",$A1487&lt;&gt;"INSUMO",$A1487&lt;&gt;"")</formula>
    </cfRule>
    <cfRule type="expression" dxfId="2054" priority="2208" stopIfTrue="1">
      <formula>AND(OR($A1487="COMPOSICAO",$A1487="INSUMO",$A1487&lt;&gt;""),$A1487&lt;&gt;"")</formula>
    </cfRule>
  </conditionalFormatting>
  <conditionalFormatting sqref="F1488">
    <cfRule type="expression" dxfId="2053" priority="2205" stopIfTrue="1">
      <formula>AND($A1488&lt;&gt;"COMPOSICAO",$A1488&lt;&gt;"INSUMO",$A1488&lt;&gt;"")</formula>
    </cfRule>
    <cfRule type="expression" dxfId="2052" priority="2206" stopIfTrue="1">
      <formula>AND(OR($A1488="COMPOSICAO",$A1488="INSUMO",$A1488&lt;&gt;""),$A1488&lt;&gt;"")</formula>
    </cfRule>
  </conditionalFormatting>
  <conditionalFormatting sqref="F1408">
    <cfRule type="expression" dxfId="2051" priority="2343" stopIfTrue="1">
      <formula>AND($A1408&lt;&gt;"COMPOSICAO",$A1408&lt;&gt;"INSUMO",$A1408&lt;&gt;"")</formula>
    </cfRule>
    <cfRule type="expression" dxfId="2050" priority="2344" stopIfTrue="1">
      <formula>AND(OR($A1408="COMPOSICAO",$A1408="INSUMO",$A1408&lt;&gt;""),$A1408&lt;&gt;"")</formula>
    </cfRule>
  </conditionalFormatting>
  <conditionalFormatting sqref="B1405:E1405">
    <cfRule type="expression" dxfId="2049" priority="2341" stopIfTrue="1">
      <formula>AND($A1405&lt;&gt;"COMPOSICAO",$A1405&lt;&gt;"INSUMO",$A1405&lt;&gt;"")</formula>
    </cfRule>
    <cfRule type="expression" dxfId="2048" priority="2342" stopIfTrue="1">
      <formula>AND(OR($A1405="COMPOSICAO",$A1405="INSUMO",$A1405&lt;&gt;""),$A1405&lt;&gt;"")</formula>
    </cfRule>
  </conditionalFormatting>
  <conditionalFormatting sqref="B1406:C1406 E1406:F1406">
    <cfRule type="expression" dxfId="2047" priority="2339" stopIfTrue="1">
      <formula>AND($A1406&lt;&gt;"COMPOSICAO",$A1406&lt;&gt;"INSUMO",$A1406&lt;&gt;"")</formula>
    </cfRule>
    <cfRule type="expression" dxfId="2046" priority="2340" stopIfTrue="1">
      <formula>AND(OR($A1406="COMPOSICAO",$A1406="INSUMO",$A1406&lt;&gt;""),$A1406&lt;&gt;"")</formula>
    </cfRule>
  </conditionalFormatting>
  <conditionalFormatting sqref="D1406">
    <cfRule type="expression" dxfId="2045" priority="2337" stopIfTrue="1">
      <formula>AND($A1406&lt;&gt;"COMPOSICAO",$A1406&lt;&gt;"INSUMO",$A1406&lt;&gt;"")</formula>
    </cfRule>
    <cfRule type="expression" dxfId="2044" priority="2338" stopIfTrue="1">
      <formula>AND(OR($A1406="COMPOSICAO",$A1406="INSUMO",$A1406&lt;&gt;""),$A1406&lt;&gt;"")</formula>
    </cfRule>
  </conditionalFormatting>
  <conditionalFormatting sqref="B1407:C1407 E1407:F1407">
    <cfRule type="expression" dxfId="2043" priority="2335" stopIfTrue="1">
      <formula>AND($A1407&lt;&gt;"COMPOSICAO",$A1407&lt;&gt;"INSUMO",$A1407&lt;&gt;"")</formula>
    </cfRule>
    <cfRule type="expression" dxfId="2042" priority="2336" stopIfTrue="1">
      <formula>AND(OR($A1407="COMPOSICAO",$A1407="INSUMO",$A1407&lt;&gt;""),$A1407&lt;&gt;"")</formula>
    </cfRule>
  </conditionalFormatting>
  <conditionalFormatting sqref="D1407">
    <cfRule type="expression" dxfId="2041" priority="2333" stopIfTrue="1">
      <formula>AND($A1407&lt;&gt;"COMPOSICAO",$A1407&lt;&gt;"INSUMO",$A1407&lt;&gt;"")</formula>
    </cfRule>
    <cfRule type="expression" dxfId="2040" priority="2334" stopIfTrue="1">
      <formula>AND(OR($A1407="COMPOSICAO",$A1407="INSUMO",$A1407&lt;&gt;""),$A1407&lt;&gt;"")</formula>
    </cfRule>
  </conditionalFormatting>
  <conditionalFormatting sqref="F1405">
    <cfRule type="expression" dxfId="2039" priority="2331" stopIfTrue="1">
      <formula>AND($A1405&lt;&gt;"COMPOSICAO",$A1405&lt;&gt;"INSUMO",$A1405&lt;&gt;"")</formula>
    </cfRule>
    <cfRule type="expression" dxfId="2038" priority="2332" stopIfTrue="1">
      <formula>AND(OR($A1405="COMPOSICAO",$A1405="INSUMO",$A1405&lt;&gt;""),$A1405&lt;&gt;"")</formula>
    </cfRule>
  </conditionalFormatting>
  <conditionalFormatting sqref="B1423:E1423">
    <cfRule type="expression" dxfId="2037" priority="2325" stopIfTrue="1">
      <formula>AND($A1423&lt;&gt;"COMPOSICAO",$A1423&lt;&gt;"INSUMO",$A1423&lt;&gt;"")</formula>
    </cfRule>
    <cfRule type="expression" dxfId="2036" priority="2326" stopIfTrue="1">
      <formula>AND(OR($A1423="COMPOSICAO",$A1423="INSUMO",$A1423&lt;&gt;""),$A1423&lt;&gt;"")</formula>
    </cfRule>
  </conditionalFormatting>
  <conditionalFormatting sqref="F1424">
    <cfRule type="expression" dxfId="2035" priority="2327" stopIfTrue="1">
      <formula>AND($A1424&lt;&gt;"COMPOSICAO",$A1424&lt;&gt;"INSUMO",$A1424&lt;&gt;"")</formula>
    </cfRule>
    <cfRule type="expression" dxfId="2034" priority="2328" stopIfTrue="1">
      <formula>AND(OR($A1424="COMPOSICAO",$A1424="INSUMO",$A1424&lt;&gt;""),$A1424&lt;&gt;"")</formula>
    </cfRule>
  </conditionalFormatting>
  <conditionalFormatting sqref="F1423">
    <cfRule type="expression" dxfId="2033" priority="2329" stopIfTrue="1">
      <formula>AND($A1423&lt;&gt;"COMPOSICAO",$A1423&lt;&gt;"INSUMO",$A1423&lt;&gt;"")</formula>
    </cfRule>
    <cfRule type="expression" dxfId="2032" priority="2330" stopIfTrue="1">
      <formula>AND(OR($A1423="COMPOSICAO",$A1423="INSUMO",$A1423&lt;&gt;""),$A1423&lt;&gt;"")</formula>
    </cfRule>
  </conditionalFormatting>
  <conditionalFormatting sqref="B1418:E1418">
    <cfRule type="expression" dxfId="2031" priority="2323" stopIfTrue="1">
      <formula>AND($A1418&lt;&gt;"COMPOSICAO",$A1418&lt;&gt;"INSUMO",$A1418&lt;&gt;"")</formula>
    </cfRule>
    <cfRule type="expression" dxfId="2030" priority="2324" stopIfTrue="1">
      <formula>AND(OR($A1418="COMPOSICAO",$A1418="INSUMO",$A1418&lt;&gt;""),$A1418&lt;&gt;"")</formula>
    </cfRule>
  </conditionalFormatting>
  <conditionalFormatting sqref="B1422:E1422">
    <cfRule type="expression" dxfId="2029" priority="2321" stopIfTrue="1">
      <formula>AND($A1422&lt;&gt;"COMPOSICAO",$A1422&lt;&gt;"INSUMO",$A1422&lt;&gt;"")</formula>
    </cfRule>
    <cfRule type="expression" dxfId="2028" priority="2322" stopIfTrue="1">
      <formula>AND(OR($A1422="COMPOSICAO",$A1422="INSUMO",$A1422&lt;&gt;""),$A1422&lt;&gt;"")</formula>
    </cfRule>
  </conditionalFormatting>
  <conditionalFormatting sqref="F1418">
    <cfRule type="expression" dxfId="2027" priority="2319" stopIfTrue="1">
      <formula>AND($A1418&lt;&gt;"COMPOSICAO",$A1418&lt;&gt;"INSUMO",$A1418&lt;&gt;"")</formula>
    </cfRule>
    <cfRule type="expression" dxfId="2026" priority="2320" stopIfTrue="1">
      <formula>AND(OR($A1418="COMPOSICAO",$A1418="INSUMO",$A1418&lt;&gt;""),$A1418&lt;&gt;"")</formula>
    </cfRule>
  </conditionalFormatting>
  <conditionalFormatting sqref="F1422">
    <cfRule type="expression" dxfId="2025" priority="2317" stopIfTrue="1">
      <formula>AND($A1422&lt;&gt;"COMPOSICAO",$A1422&lt;&gt;"INSUMO",$A1422&lt;&gt;"")</formula>
    </cfRule>
    <cfRule type="expression" dxfId="2024" priority="2318" stopIfTrue="1">
      <formula>AND(OR($A1422="COMPOSICAO",$A1422="INSUMO",$A1422&lt;&gt;""),$A1422&lt;&gt;"")</formula>
    </cfRule>
  </conditionalFormatting>
  <conditionalFormatting sqref="B1419:E1419">
    <cfRule type="expression" dxfId="2023" priority="2315" stopIfTrue="1">
      <formula>AND($A1419&lt;&gt;"COMPOSICAO",$A1419&lt;&gt;"INSUMO",$A1419&lt;&gt;"")</formula>
    </cfRule>
    <cfRule type="expression" dxfId="2022" priority="2316" stopIfTrue="1">
      <formula>AND(OR($A1419="COMPOSICAO",$A1419="INSUMO",$A1419&lt;&gt;""),$A1419&lt;&gt;"")</formula>
    </cfRule>
  </conditionalFormatting>
  <conditionalFormatting sqref="B1420:C1420 E1420">
    <cfRule type="expression" dxfId="2021" priority="2313" stopIfTrue="1">
      <formula>AND($A1420&lt;&gt;"COMPOSICAO",$A1420&lt;&gt;"INSUMO",$A1420&lt;&gt;"")</formula>
    </cfRule>
    <cfRule type="expression" dxfId="2020" priority="2314" stopIfTrue="1">
      <formula>AND(OR($A1420="COMPOSICAO",$A1420="INSUMO",$A1420&lt;&gt;""),$A1420&lt;&gt;"")</formula>
    </cfRule>
  </conditionalFormatting>
  <conditionalFormatting sqref="D1420">
    <cfRule type="expression" dxfId="2019" priority="2311" stopIfTrue="1">
      <formula>AND($A1420&lt;&gt;"COMPOSICAO",$A1420&lt;&gt;"INSUMO",$A1420&lt;&gt;"")</formula>
    </cfRule>
    <cfRule type="expression" dxfId="2018" priority="2312" stopIfTrue="1">
      <formula>AND(OR($A1420="COMPOSICAO",$A1420="INSUMO",$A1420&lt;&gt;""),$A1420&lt;&gt;"")</formula>
    </cfRule>
  </conditionalFormatting>
  <conditionalFormatting sqref="B1421:C1421 E1421">
    <cfRule type="expression" dxfId="2017" priority="2309" stopIfTrue="1">
      <formula>AND($A1421&lt;&gt;"COMPOSICAO",$A1421&lt;&gt;"INSUMO",$A1421&lt;&gt;"")</formula>
    </cfRule>
    <cfRule type="expression" dxfId="2016" priority="2310" stopIfTrue="1">
      <formula>AND(OR($A1421="COMPOSICAO",$A1421="INSUMO",$A1421&lt;&gt;""),$A1421&lt;&gt;"")</formula>
    </cfRule>
  </conditionalFormatting>
  <conditionalFormatting sqref="D1421">
    <cfRule type="expression" dxfId="2015" priority="2307" stopIfTrue="1">
      <formula>AND($A1421&lt;&gt;"COMPOSICAO",$A1421&lt;&gt;"INSUMO",$A1421&lt;&gt;"")</formula>
    </cfRule>
    <cfRule type="expression" dxfId="2014" priority="2308" stopIfTrue="1">
      <formula>AND(OR($A1421="COMPOSICAO",$A1421="INSUMO",$A1421&lt;&gt;""),$A1421&lt;&gt;"")</formula>
    </cfRule>
  </conditionalFormatting>
  <conditionalFormatting sqref="F1419">
    <cfRule type="expression" dxfId="2013" priority="2305" stopIfTrue="1">
      <formula>AND($A1419&lt;&gt;"COMPOSICAO",$A1419&lt;&gt;"INSUMO",$A1419&lt;&gt;"")</formula>
    </cfRule>
    <cfRule type="expression" dxfId="2012" priority="2306" stopIfTrue="1">
      <formula>AND(OR($A1419="COMPOSICAO",$A1419="INSUMO",$A1419&lt;&gt;""),$A1419&lt;&gt;"")</formula>
    </cfRule>
  </conditionalFormatting>
  <conditionalFormatting sqref="F1421">
    <cfRule type="expression" dxfId="2011" priority="2303" stopIfTrue="1">
      <formula>AND($A1421&lt;&gt;"COMPOSICAO",$A1421&lt;&gt;"INSUMO",$A1421&lt;&gt;"")</formula>
    </cfRule>
    <cfRule type="expression" dxfId="2010" priority="2304" stopIfTrue="1">
      <formula>AND(OR($A1421="COMPOSICAO",$A1421="INSUMO",$A1421&lt;&gt;""),$A1421&lt;&gt;"")</formula>
    </cfRule>
  </conditionalFormatting>
  <conditionalFormatting sqref="F1420">
    <cfRule type="expression" dxfId="2009" priority="2301" stopIfTrue="1">
      <formula>AND($A1420&lt;&gt;"COMPOSICAO",$A1420&lt;&gt;"INSUMO",$A1420&lt;&gt;"")</formula>
    </cfRule>
    <cfRule type="expression" dxfId="2008" priority="2302" stopIfTrue="1">
      <formula>AND(OR($A1420="COMPOSICAO",$A1420="INSUMO",$A1420&lt;&gt;""),$A1420&lt;&gt;"")</formula>
    </cfRule>
  </conditionalFormatting>
  <conditionalFormatting sqref="B1437:E1437">
    <cfRule type="expression" dxfId="2007" priority="2295" stopIfTrue="1">
      <formula>AND($A1437&lt;&gt;"COMPOSICAO",$A1437&lt;&gt;"INSUMO",$A1437&lt;&gt;"")</formula>
    </cfRule>
    <cfRule type="expression" dxfId="2006" priority="2296" stopIfTrue="1">
      <formula>AND(OR($A1437="COMPOSICAO",$A1437="INSUMO",$A1437&lt;&gt;""),$A1437&lt;&gt;"")</formula>
    </cfRule>
  </conditionalFormatting>
  <conditionalFormatting sqref="F1438">
    <cfRule type="expression" dxfId="2005" priority="2297" stopIfTrue="1">
      <formula>AND($A1438&lt;&gt;"COMPOSICAO",$A1438&lt;&gt;"INSUMO",$A1438&lt;&gt;"")</formula>
    </cfRule>
    <cfRule type="expression" dxfId="2004" priority="2298" stopIfTrue="1">
      <formula>AND(OR($A1438="COMPOSICAO",$A1438="INSUMO",$A1438&lt;&gt;""),$A1438&lt;&gt;"")</formula>
    </cfRule>
  </conditionalFormatting>
  <conditionalFormatting sqref="F1437">
    <cfRule type="expression" dxfId="2003" priority="2299" stopIfTrue="1">
      <formula>AND($A1437&lt;&gt;"COMPOSICAO",$A1437&lt;&gt;"INSUMO",$A1437&lt;&gt;"")</formula>
    </cfRule>
    <cfRule type="expression" dxfId="2002" priority="2300" stopIfTrue="1">
      <formula>AND(OR($A1437="COMPOSICAO",$A1437="INSUMO",$A1437&lt;&gt;""),$A1437&lt;&gt;"")</formula>
    </cfRule>
  </conditionalFormatting>
  <conditionalFormatting sqref="B1432:E1432">
    <cfRule type="expression" dxfId="2001" priority="2293" stopIfTrue="1">
      <formula>AND($A1432&lt;&gt;"COMPOSICAO",$A1432&lt;&gt;"INSUMO",$A1432&lt;&gt;"")</formula>
    </cfRule>
    <cfRule type="expression" dxfId="2000" priority="2294" stopIfTrue="1">
      <formula>AND(OR($A1432="COMPOSICAO",$A1432="INSUMO",$A1432&lt;&gt;""),$A1432&lt;&gt;"")</formula>
    </cfRule>
  </conditionalFormatting>
  <conditionalFormatting sqref="B1436:E1436">
    <cfRule type="expression" dxfId="1999" priority="2291" stopIfTrue="1">
      <formula>AND($A1436&lt;&gt;"COMPOSICAO",$A1436&lt;&gt;"INSUMO",$A1436&lt;&gt;"")</formula>
    </cfRule>
    <cfRule type="expression" dxfId="1998" priority="2292" stopIfTrue="1">
      <formula>AND(OR($A1436="COMPOSICAO",$A1436="INSUMO",$A1436&lt;&gt;""),$A1436&lt;&gt;"")</formula>
    </cfRule>
  </conditionalFormatting>
  <conditionalFormatting sqref="F1432">
    <cfRule type="expression" dxfId="1997" priority="2289" stopIfTrue="1">
      <formula>AND($A1432&lt;&gt;"COMPOSICAO",$A1432&lt;&gt;"INSUMO",$A1432&lt;&gt;"")</formula>
    </cfRule>
    <cfRule type="expression" dxfId="1996" priority="2290" stopIfTrue="1">
      <formula>AND(OR($A1432="COMPOSICAO",$A1432="INSUMO",$A1432&lt;&gt;""),$A1432&lt;&gt;"")</formula>
    </cfRule>
  </conditionalFormatting>
  <conditionalFormatting sqref="F1436">
    <cfRule type="expression" dxfId="1995" priority="2287" stopIfTrue="1">
      <formula>AND($A1436&lt;&gt;"COMPOSICAO",$A1436&lt;&gt;"INSUMO",$A1436&lt;&gt;"")</formula>
    </cfRule>
    <cfRule type="expression" dxfId="1994" priority="2288" stopIfTrue="1">
      <formula>AND(OR($A1436="COMPOSICAO",$A1436="INSUMO",$A1436&lt;&gt;""),$A1436&lt;&gt;"")</formula>
    </cfRule>
  </conditionalFormatting>
  <conditionalFormatting sqref="B1433:E1433">
    <cfRule type="expression" dxfId="1993" priority="2285" stopIfTrue="1">
      <formula>AND($A1433&lt;&gt;"COMPOSICAO",$A1433&lt;&gt;"INSUMO",$A1433&lt;&gt;"")</formula>
    </cfRule>
    <cfRule type="expression" dxfId="1992" priority="2286" stopIfTrue="1">
      <formula>AND(OR($A1433="COMPOSICAO",$A1433="INSUMO",$A1433&lt;&gt;""),$A1433&lt;&gt;"")</formula>
    </cfRule>
  </conditionalFormatting>
  <conditionalFormatting sqref="B1434:C1434 E1434">
    <cfRule type="expression" dxfId="1991" priority="2283" stopIfTrue="1">
      <formula>AND($A1434&lt;&gt;"COMPOSICAO",$A1434&lt;&gt;"INSUMO",$A1434&lt;&gt;"")</formula>
    </cfRule>
    <cfRule type="expression" dxfId="1990" priority="2284" stopIfTrue="1">
      <formula>AND(OR($A1434="COMPOSICAO",$A1434="INSUMO",$A1434&lt;&gt;""),$A1434&lt;&gt;"")</formula>
    </cfRule>
  </conditionalFormatting>
  <conditionalFormatting sqref="D1434">
    <cfRule type="expression" dxfId="1989" priority="2281" stopIfTrue="1">
      <formula>AND($A1434&lt;&gt;"COMPOSICAO",$A1434&lt;&gt;"INSUMO",$A1434&lt;&gt;"")</formula>
    </cfRule>
    <cfRule type="expression" dxfId="1988" priority="2282" stopIfTrue="1">
      <formula>AND(OR($A1434="COMPOSICAO",$A1434="INSUMO",$A1434&lt;&gt;""),$A1434&lt;&gt;"")</formula>
    </cfRule>
  </conditionalFormatting>
  <conditionalFormatting sqref="B1435:C1435 E1435">
    <cfRule type="expression" dxfId="1987" priority="2279" stopIfTrue="1">
      <formula>AND($A1435&lt;&gt;"COMPOSICAO",$A1435&lt;&gt;"INSUMO",$A1435&lt;&gt;"")</formula>
    </cfRule>
    <cfRule type="expression" dxfId="1986" priority="2280" stopIfTrue="1">
      <formula>AND(OR($A1435="COMPOSICAO",$A1435="INSUMO",$A1435&lt;&gt;""),$A1435&lt;&gt;"")</formula>
    </cfRule>
  </conditionalFormatting>
  <conditionalFormatting sqref="D1435">
    <cfRule type="expression" dxfId="1985" priority="2277" stopIfTrue="1">
      <formula>AND($A1435&lt;&gt;"COMPOSICAO",$A1435&lt;&gt;"INSUMO",$A1435&lt;&gt;"")</formula>
    </cfRule>
    <cfRule type="expression" dxfId="1984" priority="2278" stopIfTrue="1">
      <formula>AND(OR($A1435="COMPOSICAO",$A1435="INSUMO",$A1435&lt;&gt;""),$A1435&lt;&gt;"")</formula>
    </cfRule>
  </conditionalFormatting>
  <conditionalFormatting sqref="F1433">
    <cfRule type="expression" dxfId="1983" priority="2275" stopIfTrue="1">
      <formula>AND($A1433&lt;&gt;"COMPOSICAO",$A1433&lt;&gt;"INSUMO",$A1433&lt;&gt;"")</formula>
    </cfRule>
    <cfRule type="expression" dxfId="1982" priority="2276" stopIfTrue="1">
      <formula>AND(OR($A1433="COMPOSICAO",$A1433="INSUMO",$A1433&lt;&gt;""),$A1433&lt;&gt;"")</formula>
    </cfRule>
  </conditionalFormatting>
  <conditionalFormatting sqref="F1435">
    <cfRule type="expression" dxfId="1981" priority="2273" stopIfTrue="1">
      <formula>AND($A1435&lt;&gt;"COMPOSICAO",$A1435&lt;&gt;"INSUMO",$A1435&lt;&gt;"")</formula>
    </cfRule>
    <cfRule type="expression" dxfId="1980" priority="2274" stopIfTrue="1">
      <formula>AND(OR($A1435="COMPOSICAO",$A1435="INSUMO",$A1435&lt;&gt;""),$A1435&lt;&gt;"")</formula>
    </cfRule>
  </conditionalFormatting>
  <conditionalFormatting sqref="F1434">
    <cfRule type="expression" dxfId="1979" priority="2269" stopIfTrue="1">
      <formula>AND($A1434&lt;&gt;"COMPOSICAO",$A1434&lt;&gt;"INSUMO",$A1434&lt;&gt;"")</formula>
    </cfRule>
    <cfRule type="expression" dxfId="1978" priority="2270" stopIfTrue="1">
      <formula>AND(OR($A1434="COMPOSICAO",$A1434="INSUMO",$A1434&lt;&gt;""),$A1434&lt;&gt;"")</formula>
    </cfRule>
  </conditionalFormatting>
  <conditionalFormatting sqref="F1478">
    <cfRule type="expression" dxfId="1977" priority="2215" stopIfTrue="1">
      <formula>AND($A1478&lt;&gt;"COMPOSICAO",$A1478&lt;&gt;"INSUMO",$A1478&lt;&gt;"")</formula>
    </cfRule>
    <cfRule type="expression" dxfId="1976" priority="2216" stopIfTrue="1">
      <formula>AND(OR($A1478="COMPOSICAO",$A1478="INSUMO",$A1478&lt;&gt;""),$A1478&lt;&gt;"")</formula>
    </cfRule>
  </conditionalFormatting>
  <conditionalFormatting sqref="F1448">
    <cfRule type="expression" dxfId="1975" priority="2265" stopIfTrue="1">
      <formula>AND($A1448&lt;&gt;"COMPOSICAO",$A1448&lt;&gt;"INSUMO",$A1448&lt;&gt;"")</formula>
    </cfRule>
    <cfRule type="expression" dxfId="1974" priority="2266" stopIfTrue="1">
      <formula>AND(OR($A1448="COMPOSICAO",$A1448="INSUMO",$A1448&lt;&gt;""),$A1448&lt;&gt;"")</formula>
    </cfRule>
  </conditionalFormatting>
  <conditionalFormatting sqref="F1447">
    <cfRule type="expression" dxfId="1973" priority="2267" stopIfTrue="1">
      <formula>AND($A1447&lt;&gt;"COMPOSICAO",$A1447&lt;&gt;"INSUMO",$A1447&lt;&gt;"")</formula>
    </cfRule>
    <cfRule type="expression" dxfId="1972" priority="2268" stopIfTrue="1">
      <formula>AND(OR($A1447="COMPOSICAO",$A1447="INSUMO",$A1447&lt;&gt;""),$A1447&lt;&gt;"")</formula>
    </cfRule>
  </conditionalFormatting>
  <conditionalFormatting sqref="B1477:E1477">
    <cfRule type="expression" dxfId="1971" priority="2213" stopIfTrue="1">
      <formula>AND($A1477&lt;&gt;"COMPOSICAO",$A1477&lt;&gt;"INSUMO",$A1477&lt;&gt;"")</formula>
    </cfRule>
    <cfRule type="expression" dxfId="1970" priority="2214" stopIfTrue="1">
      <formula>AND(OR($A1477="COMPOSICAO",$A1477="INSUMO",$A1477&lt;&gt;""),$A1477&lt;&gt;"")</formula>
    </cfRule>
  </conditionalFormatting>
  <conditionalFormatting sqref="B1446:E1446">
    <cfRule type="expression" dxfId="1969" priority="2259" stopIfTrue="1">
      <formula>AND($A1446&lt;&gt;"COMPOSICAO",$A1446&lt;&gt;"INSUMO",$A1446&lt;&gt;"")</formula>
    </cfRule>
    <cfRule type="expression" dxfId="1968" priority="2260" stopIfTrue="1">
      <formula>AND(OR($A1446="COMPOSICAO",$A1446="INSUMO",$A1446&lt;&gt;""),$A1446&lt;&gt;"")</formula>
    </cfRule>
  </conditionalFormatting>
  <conditionalFormatting sqref="F1476">
    <cfRule type="expression" dxfId="1967" priority="2209" stopIfTrue="1">
      <formula>AND($A1476&lt;&gt;"COMPOSICAO",$A1476&lt;&gt;"INSUMO",$A1476&lt;&gt;"")</formula>
    </cfRule>
    <cfRule type="expression" dxfId="1966" priority="2210" stopIfTrue="1">
      <formula>AND(OR($A1476="COMPOSICAO",$A1476="INSUMO",$A1476&lt;&gt;""),$A1476&lt;&gt;"")</formula>
    </cfRule>
  </conditionalFormatting>
  <conditionalFormatting sqref="B1487:E1487">
    <cfRule type="expression" dxfId="1965" priority="2203" stopIfTrue="1">
      <formula>AND($A1487&lt;&gt;"COMPOSICAO",$A1487&lt;&gt;"INSUMO",$A1487&lt;&gt;"")</formula>
    </cfRule>
    <cfRule type="expression" dxfId="1964" priority="2204" stopIfTrue="1">
      <formula>AND(OR($A1487="COMPOSICAO",$A1487="INSUMO",$A1487&lt;&gt;""),$A1487&lt;&gt;"")</formula>
    </cfRule>
  </conditionalFormatting>
  <conditionalFormatting sqref="B1486:E1486">
    <cfRule type="expression" dxfId="1963" priority="2201" stopIfTrue="1">
      <formula>AND($A1486&lt;&gt;"COMPOSICAO",$A1486&lt;&gt;"INSUMO",$A1486&lt;&gt;"")</formula>
    </cfRule>
    <cfRule type="expression" dxfId="1962" priority="2202" stopIfTrue="1">
      <formula>AND(OR($A1486="COMPOSICAO",$A1486="INSUMO",$A1486&lt;&gt;""),$A1486&lt;&gt;"")</formula>
    </cfRule>
  </conditionalFormatting>
  <conditionalFormatting sqref="F1456">
    <cfRule type="expression" dxfId="1961" priority="2229" stopIfTrue="1">
      <formula>AND($A1456&lt;&gt;"COMPOSICAO",$A1456&lt;&gt;"INSUMO",$A1456&lt;&gt;"")</formula>
    </cfRule>
    <cfRule type="expression" dxfId="1960" priority="2230" stopIfTrue="1">
      <formula>AND(OR($A1456="COMPOSICAO",$A1456="INSUMO",$A1456&lt;&gt;""),$A1456&lt;&gt;"")</formula>
    </cfRule>
  </conditionalFormatting>
  <conditionalFormatting sqref="B1457:E1457">
    <cfRule type="expression" dxfId="1959" priority="2233" stopIfTrue="1">
      <formula>AND($A1457&lt;&gt;"COMPOSICAO",$A1457&lt;&gt;"INSUMO",$A1457&lt;&gt;"")</formula>
    </cfRule>
    <cfRule type="expression" dxfId="1958" priority="2234" stopIfTrue="1">
      <formula>AND(OR($A1457="COMPOSICAO",$A1457="INSUMO",$A1457&lt;&gt;""),$A1457&lt;&gt;"")</formula>
    </cfRule>
  </conditionalFormatting>
  <conditionalFormatting sqref="F1458">
    <cfRule type="expression" dxfId="1957" priority="2235" stopIfTrue="1">
      <formula>AND($A1458&lt;&gt;"COMPOSICAO",$A1458&lt;&gt;"INSUMO",$A1458&lt;&gt;"")</formula>
    </cfRule>
    <cfRule type="expression" dxfId="1956" priority="2236" stopIfTrue="1">
      <formula>AND(OR($A1458="COMPOSICAO",$A1458="INSUMO",$A1458&lt;&gt;""),$A1458&lt;&gt;"")</formula>
    </cfRule>
  </conditionalFormatting>
  <conditionalFormatting sqref="F1457">
    <cfRule type="expression" dxfId="1955" priority="2237" stopIfTrue="1">
      <formula>AND($A1457&lt;&gt;"COMPOSICAO",$A1457&lt;&gt;"INSUMO",$A1457&lt;&gt;"")</formula>
    </cfRule>
    <cfRule type="expression" dxfId="1954" priority="2238" stopIfTrue="1">
      <formula>AND(OR($A1457="COMPOSICAO",$A1457="INSUMO",$A1457&lt;&gt;""),$A1457&lt;&gt;"")</formula>
    </cfRule>
  </conditionalFormatting>
  <conditionalFormatting sqref="B1456:E1456">
    <cfRule type="expression" dxfId="1953" priority="2231" stopIfTrue="1">
      <formula>AND($A1456&lt;&gt;"COMPOSICAO",$A1456&lt;&gt;"INSUMO",$A1456&lt;&gt;"")</formula>
    </cfRule>
    <cfRule type="expression" dxfId="1952" priority="2232" stopIfTrue="1">
      <formula>AND(OR($A1456="COMPOSICAO",$A1456="INSUMO",$A1456&lt;&gt;""),$A1456&lt;&gt;"")</formula>
    </cfRule>
  </conditionalFormatting>
  <conditionalFormatting sqref="F1466">
    <cfRule type="expression" dxfId="1951" priority="2219" stopIfTrue="1">
      <formula>AND($A1466&lt;&gt;"COMPOSICAO",$A1466&lt;&gt;"INSUMO",$A1466&lt;&gt;"")</formula>
    </cfRule>
    <cfRule type="expression" dxfId="1950" priority="2220" stopIfTrue="1">
      <formula>AND(OR($A1466="COMPOSICAO",$A1466="INSUMO",$A1466&lt;&gt;""),$A1466&lt;&gt;"")</formula>
    </cfRule>
  </conditionalFormatting>
  <conditionalFormatting sqref="B1467:E1467">
    <cfRule type="expression" dxfId="1949" priority="2223" stopIfTrue="1">
      <formula>AND($A1467&lt;&gt;"COMPOSICAO",$A1467&lt;&gt;"INSUMO",$A1467&lt;&gt;"")</formula>
    </cfRule>
    <cfRule type="expression" dxfId="1948" priority="2224" stopIfTrue="1">
      <formula>AND(OR($A1467="COMPOSICAO",$A1467="INSUMO",$A1467&lt;&gt;""),$A1467&lt;&gt;"")</formula>
    </cfRule>
  </conditionalFormatting>
  <conditionalFormatting sqref="F1468">
    <cfRule type="expression" dxfId="1947" priority="2225" stopIfTrue="1">
      <formula>AND($A1468&lt;&gt;"COMPOSICAO",$A1468&lt;&gt;"INSUMO",$A1468&lt;&gt;"")</formula>
    </cfRule>
    <cfRule type="expression" dxfId="1946" priority="2226" stopIfTrue="1">
      <formula>AND(OR($A1468="COMPOSICAO",$A1468="INSUMO",$A1468&lt;&gt;""),$A1468&lt;&gt;"")</formula>
    </cfRule>
  </conditionalFormatting>
  <conditionalFormatting sqref="F1467">
    <cfRule type="expression" dxfId="1945" priority="2227" stopIfTrue="1">
      <formula>AND($A1467&lt;&gt;"COMPOSICAO",$A1467&lt;&gt;"INSUMO",$A1467&lt;&gt;"")</formula>
    </cfRule>
    <cfRule type="expression" dxfId="1944" priority="2228" stopIfTrue="1">
      <formula>AND(OR($A1467="COMPOSICAO",$A1467="INSUMO",$A1467&lt;&gt;""),$A1467&lt;&gt;"")</formula>
    </cfRule>
  </conditionalFormatting>
  <conditionalFormatting sqref="B1466:E1466">
    <cfRule type="expression" dxfId="1943" priority="2221" stopIfTrue="1">
      <formula>AND($A1466&lt;&gt;"COMPOSICAO",$A1466&lt;&gt;"INSUMO",$A1466&lt;&gt;"")</formula>
    </cfRule>
    <cfRule type="expression" dxfId="1942" priority="2222" stopIfTrue="1">
      <formula>AND(OR($A1466="COMPOSICAO",$A1466="INSUMO",$A1466&lt;&gt;""),$A1466&lt;&gt;"")</formula>
    </cfRule>
  </conditionalFormatting>
  <conditionalFormatting sqref="F1477">
    <cfRule type="expression" dxfId="1941" priority="2217" stopIfTrue="1">
      <formula>AND($A1477&lt;&gt;"COMPOSICAO",$A1477&lt;&gt;"INSUMO",$A1477&lt;&gt;"")</formula>
    </cfRule>
    <cfRule type="expression" dxfId="1940" priority="2218" stopIfTrue="1">
      <formula>AND(OR($A1477="COMPOSICAO",$A1477="INSUMO",$A1477&lt;&gt;""),$A1477&lt;&gt;"")</formula>
    </cfRule>
  </conditionalFormatting>
  <conditionalFormatting sqref="B1476:E1476">
    <cfRule type="expression" dxfId="1939" priority="2211" stopIfTrue="1">
      <formula>AND($A1476&lt;&gt;"COMPOSICAO",$A1476&lt;&gt;"INSUMO",$A1476&lt;&gt;"")</formula>
    </cfRule>
    <cfRule type="expression" dxfId="1938" priority="2212" stopIfTrue="1">
      <formula>AND(OR($A1476="COMPOSICAO",$A1476="INSUMO",$A1476&lt;&gt;""),$A1476&lt;&gt;"")</formula>
    </cfRule>
  </conditionalFormatting>
  <conditionalFormatting sqref="B1508:F1510">
    <cfRule type="expression" dxfId="1937" priority="2189" stopIfTrue="1">
      <formula>AND($A1508&lt;&gt;"COMPOSICAO",$A1508&lt;&gt;"INSUMO",$A1508&lt;&gt;"")</formula>
    </cfRule>
    <cfRule type="expression" dxfId="1936" priority="2190" stopIfTrue="1">
      <formula>AND(OR($A1508="COMPOSICAO",$A1508="INSUMO",$A1508&lt;&gt;""),$A1508&lt;&gt;"")</formula>
    </cfRule>
  </conditionalFormatting>
  <conditionalFormatting sqref="F1511">
    <cfRule type="expression" dxfId="1935" priority="2187" stopIfTrue="1">
      <formula>AND($A1511&lt;&gt;"COMPOSICAO",$A1511&lt;&gt;"INSUMO",$A1511&lt;&gt;"")</formula>
    </cfRule>
    <cfRule type="expression" dxfId="1934" priority="2188" stopIfTrue="1">
      <formula>AND(OR($A1511="COMPOSICAO",$A1511="INSUMO",$A1511&lt;&gt;""),$A1511&lt;&gt;"")</formula>
    </cfRule>
  </conditionalFormatting>
  <conditionalFormatting sqref="B1511:E1511">
    <cfRule type="expression" dxfId="1933" priority="2183" stopIfTrue="1">
      <formula>AND($A1511&lt;&gt;"COMPOSICAO",$A1511&lt;&gt;"INSUMO",$A1511&lt;&gt;"")</formula>
    </cfRule>
    <cfRule type="expression" dxfId="1932" priority="2184" stopIfTrue="1">
      <formula>AND(OR($A1511="COMPOSICAO",$A1511="INSUMO",$A1511&lt;&gt;""),$A1511&lt;&gt;"")</formula>
    </cfRule>
  </conditionalFormatting>
  <conditionalFormatting sqref="F1512">
    <cfRule type="expression" dxfId="1931" priority="2185" stopIfTrue="1">
      <formula>AND($A1512&lt;&gt;"COMPOSICAO",$A1512&lt;&gt;"INSUMO",$A1512&lt;&gt;"")</formula>
    </cfRule>
    <cfRule type="expression" dxfId="1930" priority="2186" stopIfTrue="1">
      <formula>AND(OR($A1512="COMPOSICAO",$A1512="INSUMO",$A1512&lt;&gt;""),$A1512&lt;&gt;"")</formula>
    </cfRule>
  </conditionalFormatting>
  <conditionalFormatting sqref="B1520:F1522">
    <cfRule type="expression" dxfId="1929" priority="2181" stopIfTrue="1">
      <formula>AND($A1520&lt;&gt;"COMPOSICAO",$A1520&lt;&gt;"INSUMO",$A1520&lt;&gt;"")</formula>
    </cfRule>
    <cfRule type="expression" dxfId="1928" priority="2182" stopIfTrue="1">
      <formula>AND(OR($A1520="COMPOSICAO",$A1520="INSUMO",$A1520&lt;&gt;""),$A1520&lt;&gt;"")</formula>
    </cfRule>
  </conditionalFormatting>
  <conditionalFormatting sqref="F1523">
    <cfRule type="expression" dxfId="1927" priority="2179" stopIfTrue="1">
      <formula>AND($A1523&lt;&gt;"COMPOSICAO",$A1523&lt;&gt;"INSUMO",$A1523&lt;&gt;"")</formula>
    </cfRule>
    <cfRule type="expression" dxfId="1926" priority="2180" stopIfTrue="1">
      <formula>AND(OR($A1523="COMPOSICAO",$A1523="INSUMO",$A1523&lt;&gt;""),$A1523&lt;&gt;"")</formula>
    </cfRule>
  </conditionalFormatting>
  <conditionalFormatting sqref="B1523:E1523">
    <cfRule type="expression" dxfId="1925" priority="2175" stopIfTrue="1">
      <formula>AND($A1523&lt;&gt;"COMPOSICAO",$A1523&lt;&gt;"INSUMO",$A1523&lt;&gt;"")</formula>
    </cfRule>
    <cfRule type="expression" dxfId="1924" priority="2176" stopIfTrue="1">
      <formula>AND(OR($A1523="COMPOSICAO",$A1523="INSUMO",$A1523&lt;&gt;""),$A1523&lt;&gt;"")</formula>
    </cfRule>
  </conditionalFormatting>
  <conditionalFormatting sqref="F1524">
    <cfRule type="expression" dxfId="1923" priority="2177" stopIfTrue="1">
      <formula>AND($A1524&lt;&gt;"COMPOSICAO",$A1524&lt;&gt;"INSUMO",$A1524&lt;&gt;"")</formula>
    </cfRule>
    <cfRule type="expression" dxfId="1922" priority="2178" stopIfTrue="1">
      <formula>AND(OR($A1524="COMPOSICAO",$A1524="INSUMO",$A1524&lt;&gt;""),$A1524&lt;&gt;"")</formula>
    </cfRule>
  </conditionalFormatting>
  <conditionalFormatting sqref="B1532:F1533 B1534:E1534">
    <cfRule type="expression" dxfId="1921" priority="2173" stopIfTrue="1">
      <formula>AND($A1532&lt;&gt;"COMPOSICAO",$A1532&lt;&gt;"INSUMO",$A1532&lt;&gt;"")</formula>
    </cfRule>
    <cfRule type="expression" dxfId="1920" priority="2174" stopIfTrue="1">
      <formula>AND(OR($A1532="COMPOSICAO",$A1532="INSUMO",$A1532&lt;&gt;""),$A1532&lt;&gt;"")</formula>
    </cfRule>
  </conditionalFormatting>
  <conditionalFormatting sqref="F1535">
    <cfRule type="expression" dxfId="1919" priority="2165" stopIfTrue="1">
      <formula>AND($A1535&lt;&gt;"COMPOSICAO",$A1535&lt;&gt;"INSUMO",$A1535&lt;&gt;"")</formula>
    </cfRule>
    <cfRule type="expression" dxfId="1918" priority="2166" stopIfTrue="1">
      <formula>AND(OR($A1535="COMPOSICAO",$A1535="INSUMO",$A1535&lt;&gt;""),$A1535&lt;&gt;"")</formula>
    </cfRule>
  </conditionalFormatting>
  <conditionalFormatting sqref="B1535:E1535">
    <cfRule type="expression" dxfId="1917" priority="2167" stopIfTrue="1">
      <formula>AND($A1535&lt;&gt;"COMPOSICAO",$A1535&lt;&gt;"INSUMO",$A1535&lt;&gt;"")</formula>
    </cfRule>
    <cfRule type="expression" dxfId="1916" priority="2168" stopIfTrue="1">
      <formula>AND(OR($A1535="COMPOSICAO",$A1535="INSUMO",$A1535&lt;&gt;""),$A1535&lt;&gt;"")</formula>
    </cfRule>
  </conditionalFormatting>
  <conditionalFormatting sqref="F1536">
    <cfRule type="expression" dxfId="1915" priority="2163" stopIfTrue="1">
      <formula>AND($A1536&lt;&gt;"COMPOSICAO",$A1536&lt;&gt;"INSUMO",$A1536&lt;&gt;"")</formula>
    </cfRule>
    <cfRule type="expression" dxfId="1914" priority="2164" stopIfTrue="1">
      <formula>AND(OR($A1536="COMPOSICAO",$A1536="INSUMO",$A1536&lt;&gt;""),$A1536&lt;&gt;"")</formula>
    </cfRule>
  </conditionalFormatting>
  <conditionalFormatting sqref="F1555">
    <cfRule type="expression" dxfId="1913" priority="2145" stopIfTrue="1">
      <formula>AND($A1555&lt;&gt;"COMPOSICAO",$A1555&lt;&gt;"INSUMO",$A1555&lt;&gt;"")</formula>
    </cfRule>
    <cfRule type="expression" dxfId="1912" priority="2146" stopIfTrue="1">
      <formula>AND(OR($A1555="COMPOSICAO",$A1555="INSUMO",$A1555&lt;&gt;""),$A1555&lt;&gt;"")</formula>
    </cfRule>
  </conditionalFormatting>
  <conditionalFormatting sqref="F1545">
    <cfRule type="expression" dxfId="1911" priority="2153" stopIfTrue="1">
      <formula>AND($A1545&lt;&gt;"COMPOSICAO",$A1545&lt;&gt;"INSUMO",$A1545&lt;&gt;"")</formula>
    </cfRule>
    <cfRule type="expression" dxfId="1910" priority="2154" stopIfTrue="1">
      <formula>AND(OR($A1545="COMPOSICAO",$A1545="INSUMO",$A1545&lt;&gt;""),$A1545&lt;&gt;"")</formula>
    </cfRule>
  </conditionalFormatting>
  <conditionalFormatting sqref="F1534">
    <cfRule type="expression" dxfId="1909" priority="2161" stopIfTrue="1">
      <formula>AND($A1534&lt;&gt;"COMPOSICAO",$A1534&lt;&gt;"INSUMO",$A1534&lt;&gt;"")</formula>
    </cfRule>
    <cfRule type="expression" dxfId="1908" priority="2162" stopIfTrue="1">
      <formula>AND(OR($A1534="COMPOSICAO",$A1534="INSUMO",$A1534&lt;&gt;""),$A1534&lt;&gt;"")</formula>
    </cfRule>
  </conditionalFormatting>
  <conditionalFormatting sqref="B1553:E1553">
    <cfRule type="expression" dxfId="1907" priority="2149" stopIfTrue="1">
      <formula>AND($A1553&lt;&gt;"COMPOSICAO",$A1553&lt;&gt;"INSUMO",$A1553&lt;&gt;"")</formula>
    </cfRule>
    <cfRule type="expression" dxfId="1906" priority="2150" stopIfTrue="1">
      <formula>AND(OR($A1553="COMPOSICAO",$A1553="INSUMO",$A1553&lt;&gt;""),$A1553&lt;&gt;"")</formula>
    </cfRule>
  </conditionalFormatting>
  <conditionalFormatting sqref="B1555:E1555">
    <cfRule type="expression" dxfId="1905" priority="2147" stopIfTrue="1">
      <formula>AND($A1555&lt;&gt;"COMPOSICAO",$A1555&lt;&gt;"INSUMO",$A1555&lt;&gt;"")</formula>
    </cfRule>
    <cfRule type="expression" dxfId="1904" priority="2148" stopIfTrue="1">
      <formula>AND(OR($A1555="COMPOSICAO",$A1555="INSUMO",$A1555&lt;&gt;""),$A1555&lt;&gt;"")</formula>
    </cfRule>
  </conditionalFormatting>
  <conditionalFormatting sqref="F1553">
    <cfRule type="expression" dxfId="1903" priority="2141" stopIfTrue="1">
      <formula>AND($A1553&lt;&gt;"COMPOSICAO",$A1553&lt;&gt;"INSUMO",$A1553&lt;&gt;"")</formula>
    </cfRule>
    <cfRule type="expression" dxfId="1902" priority="2142" stopIfTrue="1">
      <formula>AND(OR($A1553="COMPOSICAO",$A1553="INSUMO",$A1553&lt;&gt;""),$A1553&lt;&gt;"")</formula>
    </cfRule>
  </conditionalFormatting>
  <conditionalFormatting sqref="B1565:E1565">
    <cfRule type="expression" dxfId="1901" priority="2107" stopIfTrue="1">
      <formula>AND($A1565&lt;&gt;"COMPOSICAO",$A1565&lt;&gt;"INSUMO",$A1565&lt;&gt;"")</formula>
    </cfRule>
    <cfRule type="expression" dxfId="1900" priority="2108" stopIfTrue="1">
      <formula>AND(OR($A1565="COMPOSICAO",$A1565="INSUMO",$A1565&lt;&gt;""),$A1565&lt;&gt;"")</formula>
    </cfRule>
  </conditionalFormatting>
  <conditionalFormatting sqref="F1564">
    <cfRule type="expression" dxfId="1899" priority="2111" stopIfTrue="1">
      <formula>AND($A1564&lt;&gt;"COMPOSICAO",$A1564&lt;&gt;"INSUMO",$A1564&lt;&gt;"")</formula>
    </cfRule>
    <cfRule type="expression" dxfId="1898" priority="2112" stopIfTrue="1">
      <formula>AND(OR($A1564="COMPOSICAO",$A1564="INSUMO",$A1564&lt;&gt;""),$A1564&lt;&gt;"")</formula>
    </cfRule>
  </conditionalFormatting>
  <conditionalFormatting sqref="F1567">
    <cfRule type="expression" dxfId="1897" priority="2109" stopIfTrue="1">
      <formula>AND($A1567&lt;&gt;"COMPOSICAO",$A1567&lt;&gt;"INSUMO",$A1567&lt;&gt;"")</formula>
    </cfRule>
    <cfRule type="expression" dxfId="1896" priority="2110" stopIfTrue="1">
      <formula>AND(OR($A1567="COMPOSICAO",$A1567="INSUMO",$A1567&lt;&gt;""),$A1567&lt;&gt;"")</formula>
    </cfRule>
  </conditionalFormatting>
  <conditionalFormatting sqref="F1565">
    <cfRule type="expression" dxfId="1895" priority="2105" stopIfTrue="1">
      <formula>AND($A1565&lt;&gt;"COMPOSICAO",$A1565&lt;&gt;"INSUMO",$A1565&lt;&gt;"")</formula>
    </cfRule>
    <cfRule type="expression" dxfId="1894" priority="2106" stopIfTrue="1">
      <formula>AND(OR($A1565="COMPOSICAO",$A1565="INSUMO",$A1565&lt;&gt;""),$A1565&lt;&gt;"")</formula>
    </cfRule>
  </conditionalFormatting>
  <conditionalFormatting sqref="F1576">
    <cfRule type="expression" dxfId="1893" priority="2127" stopIfTrue="1">
      <formula>AND($A1576&lt;&gt;"COMPOSICAO",$A1576&lt;&gt;"INSUMO",$A1576&lt;&gt;"")</formula>
    </cfRule>
    <cfRule type="expression" dxfId="1892" priority="2128" stopIfTrue="1">
      <formula>AND(OR($A1576="COMPOSICAO",$A1576="INSUMO",$A1576&lt;&gt;""),$A1576&lt;&gt;"")</formula>
    </cfRule>
  </conditionalFormatting>
  <conditionalFormatting sqref="B1575:E1575">
    <cfRule type="expression" dxfId="1891" priority="2131" stopIfTrue="1">
      <formula>AND($A1575&lt;&gt;"COMPOSICAO",$A1575&lt;&gt;"INSUMO",$A1575&lt;&gt;"")</formula>
    </cfRule>
    <cfRule type="expression" dxfId="1890" priority="2132" stopIfTrue="1">
      <formula>AND(OR($A1575="COMPOSICAO",$A1575="INSUMO",$A1575&lt;&gt;""),$A1575&lt;&gt;"")</formula>
    </cfRule>
  </conditionalFormatting>
  <conditionalFormatting sqref="B1576:E1576">
    <cfRule type="expression" dxfId="1889" priority="2129" stopIfTrue="1">
      <formula>AND($A1576&lt;&gt;"COMPOSICAO",$A1576&lt;&gt;"INSUMO",$A1576&lt;&gt;"")</formula>
    </cfRule>
    <cfRule type="expression" dxfId="1888" priority="2130" stopIfTrue="1">
      <formula>AND(OR($A1576="COMPOSICAO",$A1576="INSUMO",$A1576&lt;&gt;""),$A1576&lt;&gt;"")</formula>
    </cfRule>
  </conditionalFormatting>
  <conditionalFormatting sqref="F1575">
    <cfRule type="expression" dxfId="1887" priority="2125" stopIfTrue="1">
      <formula>AND($A1575&lt;&gt;"COMPOSICAO",$A1575&lt;&gt;"INSUMO",$A1575&lt;&gt;"")</formula>
    </cfRule>
    <cfRule type="expression" dxfId="1886" priority="2126" stopIfTrue="1">
      <formula>AND(OR($A1575="COMPOSICAO",$A1575="INSUMO",$A1575&lt;&gt;""),$A1575&lt;&gt;"")</formula>
    </cfRule>
  </conditionalFormatting>
  <conditionalFormatting sqref="F1556">
    <cfRule type="expression" dxfId="1885" priority="2123" stopIfTrue="1">
      <formula>AND($A1556&lt;&gt;"COMPOSICAO",$A1556&lt;&gt;"INSUMO",$A1556&lt;&gt;"")</formula>
    </cfRule>
    <cfRule type="expression" dxfId="1884" priority="2124" stopIfTrue="1">
      <formula>AND(OR($A1556="COMPOSICAO",$A1556="INSUMO",$A1556&lt;&gt;""),$A1556&lt;&gt;"")</formula>
    </cfRule>
  </conditionalFormatting>
  <conditionalFormatting sqref="B1554:E1554">
    <cfRule type="expression" dxfId="1883" priority="2121" stopIfTrue="1">
      <formula>AND($A1554&lt;&gt;"COMPOSICAO",$A1554&lt;&gt;"INSUMO",$A1554&lt;&gt;"")</formula>
    </cfRule>
    <cfRule type="expression" dxfId="1882" priority="2122" stopIfTrue="1">
      <formula>AND(OR($A1554="COMPOSICAO",$A1554="INSUMO",$A1554&lt;&gt;""),$A1554&lt;&gt;"")</formula>
    </cfRule>
  </conditionalFormatting>
  <conditionalFormatting sqref="F1554">
    <cfRule type="expression" dxfId="1881" priority="2119" stopIfTrue="1">
      <formula>AND($A1554&lt;&gt;"COMPOSICAO",$A1554&lt;&gt;"INSUMO",$A1554&lt;&gt;"")</formula>
    </cfRule>
    <cfRule type="expression" dxfId="1880" priority="2120" stopIfTrue="1">
      <formula>AND(OR($A1554="COMPOSICAO",$A1554="INSUMO",$A1554&lt;&gt;""),$A1554&lt;&gt;"")</formula>
    </cfRule>
  </conditionalFormatting>
  <conditionalFormatting sqref="F1566">
    <cfRule type="expression" dxfId="1879" priority="2113" stopIfTrue="1">
      <formula>AND($A1566&lt;&gt;"COMPOSICAO",$A1566&lt;&gt;"INSUMO",$A1566&lt;&gt;"")</formula>
    </cfRule>
    <cfRule type="expression" dxfId="1878" priority="2114" stopIfTrue="1">
      <formula>AND(OR($A1566="COMPOSICAO",$A1566="INSUMO",$A1566&lt;&gt;""),$A1566&lt;&gt;"")</formula>
    </cfRule>
  </conditionalFormatting>
  <conditionalFormatting sqref="B1564:E1564">
    <cfRule type="expression" dxfId="1877" priority="2117" stopIfTrue="1">
      <formula>AND($A1564&lt;&gt;"COMPOSICAO",$A1564&lt;&gt;"INSUMO",$A1564&lt;&gt;"")</formula>
    </cfRule>
    <cfRule type="expression" dxfId="1876" priority="2118" stopIfTrue="1">
      <formula>AND(OR($A1564="COMPOSICAO",$A1564="INSUMO",$A1564&lt;&gt;""),$A1564&lt;&gt;"")</formula>
    </cfRule>
  </conditionalFormatting>
  <conditionalFormatting sqref="B1566:E1566">
    <cfRule type="expression" dxfId="1875" priority="2115" stopIfTrue="1">
      <formula>AND($A1566&lt;&gt;"COMPOSICAO",$A1566&lt;&gt;"INSUMO",$A1566&lt;&gt;"")</formula>
    </cfRule>
    <cfRule type="expression" dxfId="1874" priority="2116" stopIfTrue="1">
      <formula>AND(OR($A1566="COMPOSICAO",$A1566="INSUMO",$A1566&lt;&gt;""),$A1566&lt;&gt;"")</formula>
    </cfRule>
  </conditionalFormatting>
  <conditionalFormatting sqref="B1585:E1585">
    <cfRule type="expression" dxfId="1873" priority="2101" stopIfTrue="1">
      <formula>AND($A1585&lt;&gt;"COMPOSICAO",$A1585&lt;&gt;"INSUMO",$A1585&lt;&gt;"")</formula>
    </cfRule>
    <cfRule type="expression" dxfId="1872" priority="2102" stopIfTrue="1">
      <formula>AND(OR($A1585="COMPOSICAO",$A1585="INSUMO",$A1585&lt;&gt;""),$A1585&lt;&gt;"")</formula>
    </cfRule>
  </conditionalFormatting>
  <conditionalFormatting sqref="F1585">
    <cfRule type="expression" dxfId="1871" priority="2099" stopIfTrue="1">
      <formula>AND($A1585&lt;&gt;"COMPOSICAO",$A1585&lt;&gt;"INSUMO",$A1585&lt;&gt;"")</formula>
    </cfRule>
    <cfRule type="expression" dxfId="1870" priority="2100" stopIfTrue="1">
      <formula>AND(OR($A1585="COMPOSICAO",$A1585="INSUMO",$A1585&lt;&gt;""),$A1585&lt;&gt;"")</formula>
    </cfRule>
  </conditionalFormatting>
  <conditionalFormatting sqref="B1679:E1679">
    <cfRule type="expression" dxfId="1869" priority="1953" stopIfTrue="1">
      <formula>AND($A1679&lt;&gt;"COMPOSICAO",$A1679&lt;&gt;"INSUMO",$A1679&lt;&gt;"")</formula>
    </cfRule>
    <cfRule type="expression" dxfId="1868" priority="1954" stopIfTrue="1">
      <formula>AND(OR($A1679="COMPOSICAO",$A1679="INSUMO",$A1679&lt;&gt;""),$A1679&lt;&gt;"")</formula>
    </cfRule>
  </conditionalFormatting>
  <conditionalFormatting sqref="F1586">
    <cfRule type="expression" dxfId="1867" priority="2095" stopIfTrue="1">
      <formula>AND($A1586&lt;&gt;"COMPOSICAO",$A1586&lt;&gt;"INSUMO",$A1586&lt;&gt;"")</formula>
    </cfRule>
    <cfRule type="expression" dxfId="1866" priority="2096" stopIfTrue="1">
      <formula>AND(OR($A1586="COMPOSICAO",$A1586="INSUMO",$A1586&lt;&gt;""),$A1586&lt;&gt;"")</formula>
    </cfRule>
  </conditionalFormatting>
  <conditionalFormatting sqref="B1654:E1654">
    <cfRule type="expression" dxfId="1865" priority="1973" stopIfTrue="1">
      <formula>AND($A1654&lt;&gt;"COMPOSICAO",$A1654&lt;&gt;"INSUMO",$A1654&lt;&gt;"")</formula>
    </cfRule>
    <cfRule type="expression" dxfId="1864" priority="1974" stopIfTrue="1">
      <formula>AND(OR($A1654="COMPOSICAO",$A1654="INSUMO",$A1654&lt;&gt;""),$A1654&lt;&gt;"")</formula>
    </cfRule>
  </conditionalFormatting>
  <conditionalFormatting sqref="B1584:E1584">
    <cfRule type="expression" dxfId="1863" priority="2093" stopIfTrue="1">
      <formula>AND($A1584&lt;&gt;"COMPOSICAO",$A1584&lt;&gt;"INSUMO",$A1584&lt;&gt;"")</formula>
    </cfRule>
    <cfRule type="expression" dxfId="1862" priority="2094" stopIfTrue="1">
      <formula>AND(OR($A1584="COMPOSICAO",$A1584="INSUMO",$A1584&lt;&gt;""),$A1584&lt;&gt;"")</formula>
    </cfRule>
  </conditionalFormatting>
  <conditionalFormatting sqref="B1656:E1656">
    <cfRule type="expression" dxfId="1861" priority="1975" stopIfTrue="1">
      <formula>AND($A1656&lt;&gt;"COMPOSICAO",$A1656&lt;&gt;"INSUMO",$A1656&lt;&gt;"")</formula>
    </cfRule>
    <cfRule type="expression" dxfId="1860" priority="1976" stopIfTrue="1">
      <formula>AND(OR($A1656="COMPOSICAO",$A1656="INSUMO",$A1656&lt;&gt;""),$A1656&lt;&gt;"")</formula>
    </cfRule>
  </conditionalFormatting>
  <conditionalFormatting sqref="F1597">
    <cfRule type="expression" dxfId="1859" priority="2087" stopIfTrue="1">
      <formula>AND($A1597&lt;&gt;"COMPOSICAO",$A1597&lt;&gt;"INSUMO",$A1597&lt;&gt;"")</formula>
    </cfRule>
    <cfRule type="expression" dxfId="1858" priority="2088" stopIfTrue="1">
      <formula>AND(OR($A1597="COMPOSICAO",$A1597="INSUMO",$A1597&lt;&gt;""),$A1597&lt;&gt;"")</formula>
    </cfRule>
  </conditionalFormatting>
  <conditionalFormatting sqref="F1679">
    <cfRule type="expression" dxfId="1857" priority="1951" stopIfTrue="1">
      <formula>AND($A1679&lt;&gt;"COMPOSICAO",$A1679&lt;&gt;"INSUMO",$A1679&lt;&gt;"")</formula>
    </cfRule>
    <cfRule type="expression" dxfId="1856" priority="1952" stopIfTrue="1">
      <formula>AND(OR($A1679="COMPOSICAO",$A1679="INSUMO",$A1679&lt;&gt;""),$A1679&lt;&gt;"")</formula>
    </cfRule>
  </conditionalFormatting>
  <conditionalFormatting sqref="F1669">
    <cfRule type="expression" dxfId="1855" priority="1967" stopIfTrue="1">
      <formula>AND($A1669&lt;&gt;"COMPOSICAO",$A1669&lt;&gt;"INSUMO",$A1669&lt;&gt;"")</formula>
    </cfRule>
    <cfRule type="expression" dxfId="1854" priority="1968" stopIfTrue="1">
      <formula>AND(OR($A1669="COMPOSICAO",$A1669="INSUMO",$A1669&lt;&gt;""),$A1669&lt;&gt;"")</formula>
    </cfRule>
  </conditionalFormatting>
  <conditionalFormatting sqref="F1584">
    <cfRule type="expression" dxfId="1853" priority="2091" stopIfTrue="1">
      <formula>AND($A1584&lt;&gt;"COMPOSICAO",$A1584&lt;&gt;"INSUMO",$A1584&lt;&gt;"")</formula>
    </cfRule>
    <cfRule type="expression" dxfId="1852" priority="2092" stopIfTrue="1">
      <formula>AND(OR($A1584="COMPOSICAO",$A1584="INSUMO",$A1584&lt;&gt;""),$A1584&lt;&gt;"")</formula>
    </cfRule>
  </conditionalFormatting>
  <conditionalFormatting sqref="F1678">
    <cfRule type="expression" dxfId="1851" priority="1943" stopIfTrue="1">
      <formula>AND($A1678&lt;&gt;"COMPOSICAO",$A1678&lt;&gt;"INSUMO",$A1678&lt;&gt;"")</formula>
    </cfRule>
    <cfRule type="expression" dxfId="1850" priority="1944" stopIfTrue="1">
      <formula>AND(OR($A1678="COMPOSICAO",$A1678="INSUMO",$A1678&lt;&gt;""),$A1678&lt;&gt;"")</formula>
    </cfRule>
  </conditionalFormatting>
  <conditionalFormatting sqref="B1597:E1597">
    <cfRule type="expression" dxfId="1849" priority="2089" stopIfTrue="1">
      <formula>AND($A1597&lt;&gt;"COMPOSICAO",$A1597&lt;&gt;"INSUMO",$A1597&lt;&gt;"")</formula>
    </cfRule>
    <cfRule type="expression" dxfId="1848" priority="2090" stopIfTrue="1">
      <formula>AND(OR($A1597="COMPOSICAO",$A1597="INSUMO",$A1597&lt;&gt;""),$A1597&lt;&gt;"")</formula>
    </cfRule>
  </conditionalFormatting>
  <conditionalFormatting sqref="F1598">
    <cfRule type="expression" dxfId="1847" priority="2085" stopIfTrue="1">
      <formula>AND($A1598&lt;&gt;"COMPOSICAO",$A1598&lt;&gt;"INSUMO",$A1598&lt;&gt;"")</formula>
    </cfRule>
    <cfRule type="expression" dxfId="1846" priority="2086" stopIfTrue="1">
      <formula>AND(OR($A1598="COMPOSICAO",$A1598="INSUMO",$A1598&lt;&gt;""),$A1598&lt;&gt;"")</formula>
    </cfRule>
  </conditionalFormatting>
  <conditionalFormatting sqref="B1594:E1594">
    <cfRule type="expression" dxfId="1845" priority="2083" stopIfTrue="1">
      <formula>AND($A1594&lt;&gt;"COMPOSICAO",$A1594&lt;&gt;"INSUMO",$A1594&lt;&gt;"")</formula>
    </cfRule>
    <cfRule type="expression" dxfId="1844" priority="2084" stopIfTrue="1">
      <formula>AND(OR($A1594="COMPOSICAO",$A1594="INSUMO",$A1594&lt;&gt;""),$A1594&lt;&gt;"")</formula>
    </cfRule>
  </conditionalFormatting>
  <conditionalFormatting sqref="F1594">
    <cfRule type="expression" dxfId="1843" priority="2081" stopIfTrue="1">
      <formula>AND($A1594&lt;&gt;"COMPOSICAO",$A1594&lt;&gt;"INSUMO",$A1594&lt;&gt;"")</formula>
    </cfRule>
    <cfRule type="expression" dxfId="1842" priority="2082" stopIfTrue="1">
      <formula>AND(OR($A1594="COMPOSICAO",$A1594="INSUMO",$A1594&lt;&gt;""),$A1594&lt;&gt;"")</formula>
    </cfRule>
  </conditionalFormatting>
  <conditionalFormatting sqref="B1595:E1595">
    <cfRule type="expression" dxfId="1841" priority="2079" stopIfTrue="1">
      <formula>AND($A1595&lt;&gt;"COMPOSICAO",$A1595&lt;&gt;"INSUMO",$A1595&lt;&gt;"")</formula>
    </cfRule>
    <cfRule type="expression" dxfId="1840" priority="2080" stopIfTrue="1">
      <formula>AND(OR($A1595="COMPOSICAO",$A1595="INSUMO",$A1595&lt;&gt;""),$A1595&lt;&gt;"")</formula>
    </cfRule>
  </conditionalFormatting>
  <conditionalFormatting sqref="F1595">
    <cfRule type="expression" dxfId="1839" priority="2077" stopIfTrue="1">
      <formula>AND($A1595&lt;&gt;"COMPOSICAO",$A1595&lt;&gt;"INSUMO",$A1595&lt;&gt;"")</formula>
    </cfRule>
    <cfRule type="expression" dxfId="1838" priority="2078" stopIfTrue="1">
      <formula>AND(OR($A1595="COMPOSICAO",$A1595="INSUMO",$A1595&lt;&gt;""),$A1595&lt;&gt;"")</formula>
    </cfRule>
  </conditionalFormatting>
  <conditionalFormatting sqref="B1596:E1596">
    <cfRule type="expression" dxfId="1837" priority="2075" stopIfTrue="1">
      <formula>AND($A1596&lt;&gt;"COMPOSICAO",$A1596&lt;&gt;"INSUMO",$A1596&lt;&gt;"")</formula>
    </cfRule>
    <cfRule type="expression" dxfId="1836" priority="2076" stopIfTrue="1">
      <formula>AND(OR($A1596="COMPOSICAO",$A1596="INSUMO",$A1596&lt;&gt;""),$A1596&lt;&gt;"")</formula>
    </cfRule>
  </conditionalFormatting>
  <conditionalFormatting sqref="F1596">
    <cfRule type="expression" dxfId="1835" priority="2073" stopIfTrue="1">
      <formula>AND($A1596&lt;&gt;"COMPOSICAO",$A1596&lt;&gt;"INSUMO",$A1596&lt;&gt;"")</formula>
    </cfRule>
    <cfRule type="expression" dxfId="1834" priority="2074" stopIfTrue="1">
      <formula>AND(OR($A1596="COMPOSICAO",$A1596="INSUMO",$A1596&lt;&gt;""),$A1596&lt;&gt;"")</formula>
    </cfRule>
  </conditionalFormatting>
  <conditionalFormatting sqref="F1609">
    <cfRule type="expression" dxfId="1833" priority="2069" stopIfTrue="1">
      <formula>AND($A1609&lt;&gt;"COMPOSICAO",$A1609&lt;&gt;"INSUMO",$A1609&lt;&gt;"")</formula>
    </cfRule>
    <cfRule type="expression" dxfId="1832" priority="2070" stopIfTrue="1">
      <formula>AND(OR($A1609="COMPOSICAO",$A1609="INSUMO",$A1609&lt;&gt;""),$A1609&lt;&gt;"")</formula>
    </cfRule>
  </conditionalFormatting>
  <conditionalFormatting sqref="B1609:E1609">
    <cfRule type="expression" dxfId="1831" priority="2071" stopIfTrue="1">
      <formula>AND($A1609&lt;&gt;"COMPOSICAO",$A1609&lt;&gt;"INSUMO",$A1609&lt;&gt;"")</formula>
    </cfRule>
    <cfRule type="expression" dxfId="1830" priority="2072" stopIfTrue="1">
      <formula>AND(OR($A1609="COMPOSICAO",$A1609="INSUMO",$A1609&lt;&gt;""),$A1609&lt;&gt;"")</formula>
    </cfRule>
  </conditionalFormatting>
  <conditionalFormatting sqref="F1610">
    <cfRule type="expression" dxfId="1829" priority="2067" stopIfTrue="1">
      <formula>AND($A1610&lt;&gt;"COMPOSICAO",$A1610&lt;&gt;"INSUMO",$A1610&lt;&gt;"")</formula>
    </cfRule>
    <cfRule type="expression" dxfId="1828" priority="2068" stopIfTrue="1">
      <formula>AND(OR($A1610="COMPOSICAO",$A1610="INSUMO",$A1610&lt;&gt;""),$A1610&lt;&gt;"")</formula>
    </cfRule>
  </conditionalFormatting>
  <conditionalFormatting sqref="B1606:E1606">
    <cfRule type="expression" dxfId="1827" priority="2065" stopIfTrue="1">
      <formula>AND($A1606&lt;&gt;"COMPOSICAO",$A1606&lt;&gt;"INSUMO",$A1606&lt;&gt;"")</formula>
    </cfRule>
    <cfRule type="expression" dxfId="1826" priority="2066" stopIfTrue="1">
      <formula>AND(OR($A1606="COMPOSICAO",$A1606="INSUMO",$A1606&lt;&gt;""),$A1606&lt;&gt;"")</formula>
    </cfRule>
  </conditionalFormatting>
  <conditionalFormatting sqref="F1606">
    <cfRule type="expression" dxfId="1825" priority="2063" stopIfTrue="1">
      <formula>AND($A1606&lt;&gt;"COMPOSICAO",$A1606&lt;&gt;"INSUMO",$A1606&lt;&gt;"")</formula>
    </cfRule>
    <cfRule type="expression" dxfId="1824" priority="2064" stopIfTrue="1">
      <formula>AND(OR($A1606="COMPOSICAO",$A1606="INSUMO",$A1606&lt;&gt;""),$A1606&lt;&gt;"")</formula>
    </cfRule>
  </conditionalFormatting>
  <conditionalFormatting sqref="F1688">
    <cfRule type="expression" dxfId="1823" priority="1929" stopIfTrue="1">
      <formula>AND($A1688&lt;&gt;"COMPOSICAO",$A1688&lt;&gt;"INSUMO",$A1688&lt;&gt;"")</formula>
    </cfRule>
    <cfRule type="expression" dxfId="1822" priority="1930" stopIfTrue="1">
      <formula>AND(OR($A1688="COMPOSICAO",$A1688="INSUMO",$A1688&lt;&gt;""),$A1688&lt;&gt;"")</formula>
    </cfRule>
  </conditionalFormatting>
  <conditionalFormatting sqref="F1607">
    <cfRule type="expression" dxfId="1821" priority="2059" stopIfTrue="1">
      <formula>AND($A1607&lt;&gt;"COMPOSICAO",$A1607&lt;&gt;"INSUMO",$A1607&lt;&gt;"")</formula>
    </cfRule>
    <cfRule type="expression" dxfId="1820" priority="2060" stopIfTrue="1">
      <formula>AND(OR($A1607="COMPOSICAO",$A1607="INSUMO",$A1607&lt;&gt;""),$A1607&lt;&gt;"")</formula>
    </cfRule>
  </conditionalFormatting>
  <conditionalFormatting sqref="B1678:E1678">
    <cfRule type="expression" dxfId="1819" priority="1939" stopIfTrue="1">
      <formula>AND($A1678&lt;&gt;"COMPOSICAO",$A1678&lt;&gt;"INSUMO",$A1678&lt;&gt;"")</formula>
    </cfRule>
    <cfRule type="expression" dxfId="1818" priority="1940" stopIfTrue="1">
      <formula>AND(OR($A1678="COMPOSICAO",$A1678="INSUMO",$A1678&lt;&gt;""),$A1678&lt;&gt;"")</formula>
    </cfRule>
  </conditionalFormatting>
  <conditionalFormatting sqref="F1608">
    <cfRule type="expression" dxfId="1817" priority="2055" stopIfTrue="1">
      <formula>AND($A1608&lt;&gt;"COMPOSICAO",$A1608&lt;&gt;"INSUMO",$A1608&lt;&gt;"")</formula>
    </cfRule>
    <cfRule type="expression" dxfId="1816" priority="2056" stopIfTrue="1">
      <formula>AND(OR($A1608="COMPOSICAO",$A1608="INSUMO",$A1608&lt;&gt;""),$A1608&lt;&gt;"")</formula>
    </cfRule>
  </conditionalFormatting>
  <conditionalFormatting sqref="B1608:E1608">
    <cfRule type="expression" dxfId="1815" priority="2051" stopIfTrue="1">
      <formula>AND($A1608&lt;&gt;"COMPOSICAO",$A1608&lt;&gt;"INSUMO",$A1608&lt;&gt;"")</formula>
    </cfRule>
    <cfRule type="expression" dxfId="1814" priority="2052" stopIfTrue="1">
      <formula>AND(OR($A1608="COMPOSICAO",$A1608="INSUMO",$A1608&lt;&gt;""),$A1608&lt;&gt;"")</formula>
    </cfRule>
  </conditionalFormatting>
  <conditionalFormatting sqref="B1607:E1607">
    <cfRule type="expression" dxfId="1813" priority="2053" stopIfTrue="1">
      <formula>AND($A1607&lt;&gt;"COMPOSICAO",$A1607&lt;&gt;"INSUMO",$A1607&lt;&gt;"")</formula>
    </cfRule>
    <cfRule type="expression" dxfId="1812" priority="2054" stopIfTrue="1">
      <formula>AND(OR($A1607="COMPOSICAO",$A1607="INSUMO",$A1607&lt;&gt;""),$A1607&lt;&gt;"")</formula>
    </cfRule>
  </conditionalFormatting>
  <conditionalFormatting sqref="F1621">
    <cfRule type="expression" dxfId="1811" priority="2047" stopIfTrue="1">
      <formula>AND($A1621&lt;&gt;"COMPOSICAO",$A1621&lt;&gt;"INSUMO",$A1621&lt;&gt;"")</formula>
    </cfRule>
    <cfRule type="expression" dxfId="1810" priority="2048" stopIfTrue="1">
      <formula>AND(OR($A1621="COMPOSICAO",$A1621="INSUMO",$A1621&lt;&gt;""),$A1621&lt;&gt;"")</formula>
    </cfRule>
  </conditionalFormatting>
  <conditionalFormatting sqref="B1621:E1621">
    <cfRule type="expression" dxfId="1809" priority="2049" stopIfTrue="1">
      <formula>AND($A1621&lt;&gt;"COMPOSICAO",$A1621&lt;&gt;"INSUMO",$A1621&lt;&gt;"")</formula>
    </cfRule>
    <cfRule type="expression" dxfId="1808" priority="2050" stopIfTrue="1">
      <formula>AND(OR($A1621="COMPOSICAO",$A1621="INSUMO",$A1621&lt;&gt;""),$A1621&lt;&gt;"")</formula>
    </cfRule>
  </conditionalFormatting>
  <conditionalFormatting sqref="F1622">
    <cfRule type="expression" dxfId="1807" priority="2045" stopIfTrue="1">
      <formula>AND($A1622&lt;&gt;"COMPOSICAO",$A1622&lt;&gt;"INSUMO",$A1622&lt;&gt;"")</formula>
    </cfRule>
    <cfRule type="expression" dxfId="1806" priority="2046" stopIfTrue="1">
      <formula>AND(OR($A1622="COMPOSICAO",$A1622="INSUMO",$A1622&lt;&gt;""),$A1622&lt;&gt;"")</formula>
    </cfRule>
  </conditionalFormatting>
  <conditionalFormatting sqref="B1618:E1618">
    <cfRule type="expression" dxfId="1805" priority="2043" stopIfTrue="1">
      <formula>AND($A1618&lt;&gt;"COMPOSICAO",$A1618&lt;&gt;"INSUMO",$A1618&lt;&gt;"")</formula>
    </cfRule>
    <cfRule type="expression" dxfId="1804" priority="2044" stopIfTrue="1">
      <formula>AND(OR($A1618="COMPOSICAO",$A1618="INSUMO",$A1618&lt;&gt;""),$A1618&lt;&gt;"")</formula>
    </cfRule>
  </conditionalFormatting>
  <conditionalFormatting sqref="F1618">
    <cfRule type="expression" dxfId="1803" priority="2041" stopIfTrue="1">
      <formula>AND($A1618&lt;&gt;"COMPOSICAO",$A1618&lt;&gt;"INSUMO",$A1618&lt;&gt;"")</formula>
    </cfRule>
    <cfRule type="expression" dxfId="1802" priority="2042" stopIfTrue="1">
      <formula>AND(OR($A1618="COMPOSICAO",$A1618="INSUMO",$A1618&lt;&gt;""),$A1618&lt;&gt;"")</formula>
    </cfRule>
  </conditionalFormatting>
  <conditionalFormatting sqref="F1619">
    <cfRule type="expression" dxfId="1801" priority="2039" stopIfTrue="1">
      <formula>AND($A1619&lt;&gt;"COMPOSICAO",$A1619&lt;&gt;"INSUMO",$A1619&lt;&gt;"")</formula>
    </cfRule>
    <cfRule type="expression" dxfId="1800" priority="2040" stopIfTrue="1">
      <formula>AND(OR($A1619="COMPOSICAO",$A1619="INSUMO",$A1619&lt;&gt;""),$A1619&lt;&gt;"")</formula>
    </cfRule>
  </conditionalFormatting>
  <conditionalFormatting sqref="F1620">
    <cfRule type="expression" dxfId="1799" priority="2037" stopIfTrue="1">
      <formula>AND($A1620&lt;&gt;"COMPOSICAO",$A1620&lt;&gt;"INSUMO",$A1620&lt;&gt;"")</formula>
    </cfRule>
    <cfRule type="expression" dxfId="1798" priority="2038" stopIfTrue="1">
      <formula>AND(OR($A1620="COMPOSICAO",$A1620="INSUMO",$A1620&lt;&gt;""),$A1620&lt;&gt;"")</formula>
    </cfRule>
  </conditionalFormatting>
  <conditionalFormatting sqref="B1655:E1655">
    <cfRule type="expression" dxfId="1797" priority="1977" stopIfTrue="1">
      <formula>AND($A1655&lt;&gt;"COMPOSICAO",$A1655&lt;&gt;"INSUMO",$A1655&lt;&gt;"")</formula>
    </cfRule>
    <cfRule type="expression" dxfId="1796" priority="1978" stopIfTrue="1">
      <formula>AND(OR($A1655="COMPOSICAO",$A1655="INSUMO",$A1655&lt;&gt;""),$A1655&lt;&gt;"")</formula>
    </cfRule>
  </conditionalFormatting>
  <conditionalFormatting sqref="F1633">
    <cfRule type="expression" dxfId="1795" priority="2029" stopIfTrue="1">
      <formula>AND($A1633&lt;&gt;"COMPOSICAO",$A1633&lt;&gt;"INSUMO",$A1633&lt;&gt;"")</formula>
    </cfRule>
    <cfRule type="expression" dxfId="1794" priority="2030" stopIfTrue="1">
      <formula>AND(OR($A1633="COMPOSICAO",$A1633="INSUMO",$A1633&lt;&gt;""),$A1633&lt;&gt;"")</formula>
    </cfRule>
  </conditionalFormatting>
  <conditionalFormatting sqref="B1633:E1633">
    <cfRule type="expression" dxfId="1793" priority="2031" stopIfTrue="1">
      <formula>AND($A1633&lt;&gt;"COMPOSICAO",$A1633&lt;&gt;"INSUMO",$A1633&lt;&gt;"")</formula>
    </cfRule>
    <cfRule type="expression" dxfId="1792" priority="2032" stopIfTrue="1">
      <formula>AND(OR($A1633="COMPOSICAO",$A1633="INSUMO",$A1633&lt;&gt;""),$A1633&lt;&gt;"")</formula>
    </cfRule>
  </conditionalFormatting>
  <conditionalFormatting sqref="F1634">
    <cfRule type="expression" dxfId="1791" priority="2027" stopIfTrue="1">
      <formula>AND($A1634&lt;&gt;"COMPOSICAO",$A1634&lt;&gt;"INSUMO",$A1634&lt;&gt;"")</formula>
    </cfRule>
    <cfRule type="expression" dxfId="1790" priority="2028" stopIfTrue="1">
      <formula>AND(OR($A1634="COMPOSICAO",$A1634="INSUMO",$A1634&lt;&gt;""),$A1634&lt;&gt;"")</formula>
    </cfRule>
  </conditionalFormatting>
  <conditionalFormatting sqref="F1666">
    <cfRule type="expression" dxfId="1789" priority="1965" stopIfTrue="1">
      <formula>AND($A1666&lt;&gt;"COMPOSICAO",$A1666&lt;&gt;"INSUMO",$A1666&lt;&gt;"")</formula>
    </cfRule>
    <cfRule type="expression" dxfId="1788" priority="1966" stopIfTrue="1">
      <formula>AND(OR($A1666="COMPOSICAO",$A1666="INSUMO",$A1666&lt;&gt;""),$A1666&lt;&gt;"")</formula>
    </cfRule>
  </conditionalFormatting>
  <conditionalFormatting sqref="F1630">
    <cfRule type="expression" dxfId="1787" priority="2023" stopIfTrue="1">
      <formula>AND($A1630&lt;&gt;"COMPOSICAO",$A1630&lt;&gt;"INSUMO",$A1630&lt;&gt;"")</formula>
    </cfRule>
    <cfRule type="expression" dxfId="1786" priority="2024" stopIfTrue="1">
      <formula>AND(OR($A1630="COMPOSICAO",$A1630="INSUMO",$A1630&lt;&gt;""),$A1630&lt;&gt;"")</formula>
    </cfRule>
  </conditionalFormatting>
  <conditionalFormatting sqref="F1631">
    <cfRule type="expression" dxfId="1785" priority="2021" stopIfTrue="1">
      <formula>AND($A1631&lt;&gt;"COMPOSICAO",$A1631&lt;&gt;"INSUMO",$A1631&lt;&gt;"")</formula>
    </cfRule>
    <cfRule type="expression" dxfId="1784" priority="2022" stopIfTrue="1">
      <formula>AND(OR($A1631="COMPOSICAO",$A1631="INSUMO",$A1631&lt;&gt;""),$A1631&lt;&gt;"")</formula>
    </cfRule>
  </conditionalFormatting>
  <conditionalFormatting sqref="F1632">
    <cfRule type="expression" dxfId="1783" priority="2019" stopIfTrue="1">
      <formula>AND($A1632&lt;&gt;"COMPOSICAO",$A1632&lt;&gt;"INSUMO",$A1632&lt;&gt;"")</formula>
    </cfRule>
    <cfRule type="expression" dxfId="1782" priority="2020" stopIfTrue="1">
      <formula>AND(OR($A1632="COMPOSICAO",$A1632="INSUMO",$A1632&lt;&gt;""),$A1632&lt;&gt;"")</formula>
    </cfRule>
  </conditionalFormatting>
  <conditionalFormatting sqref="B1632:E1632">
    <cfRule type="expression" dxfId="1781" priority="2015" stopIfTrue="1">
      <formula>AND($A1632&lt;&gt;"COMPOSICAO",$A1632&lt;&gt;"INSUMO",$A1632&lt;&gt;"")</formula>
    </cfRule>
    <cfRule type="expression" dxfId="1780" priority="2016" stopIfTrue="1">
      <formula>AND(OR($A1632="COMPOSICAO",$A1632="INSUMO",$A1632&lt;&gt;""),$A1632&lt;&gt;"")</formula>
    </cfRule>
  </conditionalFormatting>
  <conditionalFormatting sqref="B1631:E1631">
    <cfRule type="expression" dxfId="1779" priority="2017" stopIfTrue="1">
      <formula>AND($A1631&lt;&gt;"COMPOSICAO",$A1631&lt;&gt;"INSUMO",$A1631&lt;&gt;"")</formula>
    </cfRule>
    <cfRule type="expression" dxfId="1778" priority="2018" stopIfTrue="1">
      <formula>AND(OR($A1631="COMPOSICAO",$A1631="INSUMO",$A1631&lt;&gt;""),$A1631&lt;&gt;"")</formula>
    </cfRule>
  </conditionalFormatting>
  <conditionalFormatting sqref="B1630:E1630">
    <cfRule type="expression" dxfId="1777" priority="2013" stopIfTrue="1">
      <formula>AND($A1630&lt;&gt;"COMPOSICAO",$A1630&lt;&gt;"INSUMO",$A1630&lt;&gt;"")</formula>
    </cfRule>
    <cfRule type="expression" dxfId="1776" priority="2014" stopIfTrue="1">
      <formula>AND(OR($A1630="COMPOSICAO",$A1630="INSUMO",$A1630&lt;&gt;""),$A1630&lt;&gt;"")</formula>
    </cfRule>
  </conditionalFormatting>
  <conditionalFormatting sqref="B1619:E1619">
    <cfRule type="expression" dxfId="1775" priority="2011" stopIfTrue="1">
      <formula>AND($A1619&lt;&gt;"COMPOSICAO",$A1619&lt;&gt;"INSUMO",$A1619&lt;&gt;"")</formula>
    </cfRule>
    <cfRule type="expression" dxfId="1774" priority="2012" stopIfTrue="1">
      <formula>AND(OR($A1619="COMPOSICAO",$A1619="INSUMO",$A1619&lt;&gt;""),$A1619&lt;&gt;"")</formula>
    </cfRule>
  </conditionalFormatting>
  <conditionalFormatting sqref="B1620:E1620">
    <cfRule type="expression" dxfId="1773" priority="2009" stopIfTrue="1">
      <formula>AND($A1620&lt;&gt;"COMPOSICAO",$A1620&lt;&gt;"INSUMO",$A1620&lt;&gt;"")</formula>
    </cfRule>
    <cfRule type="expression" dxfId="1772" priority="2010" stopIfTrue="1">
      <formula>AND(OR($A1620="COMPOSICAO",$A1620="INSUMO",$A1620&lt;&gt;""),$A1620&lt;&gt;"")</formula>
    </cfRule>
  </conditionalFormatting>
  <conditionalFormatting sqref="F1645">
    <cfRule type="expression" dxfId="1771" priority="2005" stopIfTrue="1">
      <formula>AND($A1645&lt;&gt;"COMPOSICAO",$A1645&lt;&gt;"INSUMO",$A1645&lt;&gt;"")</formula>
    </cfRule>
    <cfRule type="expression" dxfId="1770" priority="2006" stopIfTrue="1">
      <formula>AND(OR($A1645="COMPOSICAO",$A1645="INSUMO",$A1645&lt;&gt;""),$A1645&lt;&gt;"")</formula>
    </cfRule>
  </conditionalFormatting>
  <conditionalFormatting sqref="B1645:E1645">
    <cfRule type="expression" dxfId="1769" priority="2007" stopIfTrue="1">
      <formula>AND($A1645&lt;&gt;"COMPOSICAO",$A1645&lt;&gt;"INSUMO",$A1645&lt;&gt;"")</formula>
    </cfRule>
    <cfRule type="expression" dxfId="1768" priority="2008" stopIfTrue="1">
      <formula>AND(OR($A1645="COMPOSICAO",$A1645="INSUMO",$A1645&lt;&gt;""),$A1645&lt;&gt;"")</formula>
    </cfRule>
  </conditionalFormatting>
  <conditionalFormatting sqref="F1646">
    <cfRule type="expression" dxfId="1767" priority="2003" stopIfTrue="1">
      <formula>AND($A1646&lt;&gt;"COMPOSICAO",$A1646&lt;&gt;"INSUMO",$A1646&lt;&gt;"")</formula>
    </cfRule>
    <cfRule type="expression" dxfId="1766" priority="2004" stopIfTrue="1">
      <formula>AND(OR($A1646="COMPOSICAO",$A1646="INSUMO",$A1646&lt;&gt;""),$A1646&lt;&gt;"")</formula>
    </cfRule>
  </conditionalFormatting>
  <conditionalFormatting sqref="F1642">
    <cfRule type="expression" dxfId="1765" priority="2001" stopIfTrue="1">
      <formula>AND($A1642&lt;&gt;"COMPOSICAO",$A1642&lt;&gt;"INSUMO",$A1642&lt;&gt;"")</formula>
    </cfRule>
    <cfRule type="expression" dxfId="1764" priority="2002" stopIfTrue="1">
      <formula>AND(OR($A1642="COMPOSICAO",$A1642="INSUMO",$A1642&lt;&gt;""),$A1642&lt;&gt;"")</formula>
    </cfRule>
  </conditionalFormatting>
  <conditionalFormatting sqref="F1643">
    <cfRule type="expression" dxfId="1763" priority="1999" stopIfTrue="1">
      <formula>AND($A1643&lt;&gt;"COMPOSICAO",$A1643&lt;&gt;"INSUMO",$A1643&lt;&gt;"")</formula>
    </cfRule>
    <cfRule type="expression" dxfId="1762" priority="2000" stopIfTrue="1">
      <formula>AND(OR($A1643="COMPOSICAO",$A1643="INSUMO",$A1643&lt;&gt;""),$A1643&lt;&gt;"")</formula>
    </cfRule>
  </conditionalFormatting>
  <conditionalFormatting sqref="F1644">
    <cfRule type="expression" dxfId="1761" priority="1997" stopIfTrue="1">
      <formula>AND($A1644&lt;&gt;"COMPOSICAO",$A1644&lt;&gt;"INSUMO",$A1644&lt;&gt;"")</formula>
    </cfRule>
    <cfRule type="expression" dxfId="1760" priority="1998" stopIfTrue="1">
      <formula>AND(OR($A1644="COMPOSICAO",$A1644="INSUMO",$A1644&lt;&gt;""),$A1644&lt;&gt;"")</formula>
    </cfRule>
  </conditionalFormatting>
  <conditionalFormatting sqref="B1644:E1644">
    <cfRule type="expression" dxfId="1759" priority="1993" stopIfTrue="1">
      <formula>AND($A1644&lt;&gt;"COMPOSICAO",$A1644&lt;&gt;"INSUMO",$A1644&lt;&gt;"")</formula>
    </cfRule>
    <cfRule type="expression" dxfId="1758" priority="1994" stopIfTrue="1">
      <formula>AND(OR($A1644="COMPOSICAO",$A1644="INSUMO",$A1644&lt;&gt;""),$A1644&lt;&gt;"")</formula>
    </cfRule>
  </conditionalFormatting>
  <conditionalFormatting sqref="B1643:E1643">
    <cfRule type="expression" dxfId="1757" priority="1995" stopIfTrue="1">
      <formula>AND($A1643&lt;&gt;"COMPOSICAO",$A1643&lt;&gt;"INSUMO",$A1643&lt;&gt;"")</formula>
    </cfRule>
    <cfRule type="expression" dxfId="1756" priority="1996" stopIfTrue="1">
      <formula>AND(OR($A1643="COMPOSICAO",$A1643="INSUMO",$A1643&lt;&gt;""),$A1643&lt;&gt;"")</formula>
    </cfRule>
  </conditionalFormatting>
  <conditionalFormatting sqref="B1642:E1642">
    <cfRule type="expression" dxfId="1755" priority="1991" stopIfTrue="1">
      <formula>AND($A1642&lt;&gt;"COMPOSICAO",$A1642&lt;&gt;"INSUMO",$A1642&lt;&gt;"")</formula>
    </cfRule>
    <cfRule type="expression" dxfId="1754" priority="1992" stopIfTrue="1">
      <formula>AND(OR($A1642="COMPOSICAO",$A1642="INSUMO",$A1642&lt;&gt;""),$A1642&lt;&gt;"")</formula>
    </cfRule>
  </conditionalFormatting>
  <conditionalFormatting sqref="F1657">
    <cfRule type="expression" dxfId="1753" priority="1987" stopIfTrue="1">
      <formula>AND($A1657&lt;&gt;"COMPOSICAO",$A1657&lt;&gt;"INSUMO",$A1657&lt;&gt;"")</formula>
    </cfRule>
    <cfRule type="expression" dxfId="1752" priority="1988" stopIfTrue="1">
      <formula>AND(OR($A1657="COMPOSICAO",$A1657="INSUMO",$A1657&lt;&gt;""),$A1657&lt;&gt;"")</formula>
    </cfRule>
  </conditionalFormatting>
  <conditionalFormatting sqref="B1657:E1657">
    <cfRule type="expression" dxfId="1751" priority="1989" stopIfTrue="1">
      <formula>AND($A1657&lt;&gt;"COMPOSICAO",$A1657&lt;&gt;"INSUMO",$A1657&lt;&gt;"")</formula>
    </cfRule>
    <cfRule type="expression" dxfId="1750" priority="1990" stopIfTrue="1">
      <formula>AND(OR($A1657="COMPOSICAO",$A1657="INSUMO",$A1657&lt;&gt;""),$A1657&lt;&gt;"")</formula>
    </cfRule>
  </conditionalFormatting>
  <conditionalFormatting sqref="F1658">
    <cfRule type="expression" dxfId="1749" priority="1985" stopIfTrue="1">
      <formula>AND($A1658&lt;&gt;"COMPOSICAO",$A1658&lt;&gt;"INSUMO",$A1658&lt;&gt;"")</formula>
    </cfRule>
    <cfRule type="expression" dxfId="1748" priority="1986" stopIfTrue="1">
      <formula>AND(OR($A1658="COMPOSICAO",$A1658="INSUMO",$A1658&lt;&gt;""),$A1658&lt;&gt;"")</formula>
    </cfRule>
  </conditionalFormatting>
  <conditionalFormatting sqref="F1654">
    <cfRule type="expression" dxfId="1747" priority="1983" stopIfTrue="1">
      <formula>AND($A1654&lt;&gt;"COMPOSICAO",$A1654&lt;&gt;"INSUMO",$A1654&lt;&gt;"")</formula>
    </cfRule>
    <cfRule type="expression" dxfId="1746" priority="1984" stopIfTrue="1">
      <formula>AND(OR($A1654="COMPOSICAO",$A1654="INSUMO",$A1654&lt;&gt;""),$A1654&lt;&gt;"")</formula>
    </cfRule>
  </conditionalFormatting>
  <conditionalFormatting sqref="F1655">
    <cfRule type="expression" dxfId="1745" priority="1981" stopIfTrue="1">
      <formula>AND($A1655&lt;&gt;"COMPOSICAO",$A1655&lt;&gt;"INSUMO",$A1655&lt;&gt;"")</formula>
    </cfRule>
    <cfRule type="expression" dxfId="1744" priority="1982" stopIfTrue="1">
      <formula>AND(OR($A1655="COMPOSICAO",$A1655="INSUMO",$A1655&lt;&gt;""),$A1655&lt;&gt;"")</formula>
    </cfRule>
  </conditionalFormatting>
  <conditionalFormatting sqref="F1656">
    <cfRule type="expression" dxfId="1743" priority="1979" stopIfTrue="1">
      <formula>AND($A1656&lt;&gt;"COMPOSICAO",$A1656&lt;&gt;"INSUMO",$A1656&lt;&gt;"")</formula>
    </cfRule>
    <cfRule type="expression" dxfId="1742" priority="1980" stopIfTrue="1">
      <formula>AND(OR($A1656="COMPOSICAO",$A1656="INSUMO",$A1656&lt;&gt;""),$A1656&lt;&gt;"")</formula>
    </cfRule>
  </conditionalFormatting>
  <conditionalFormatting sqref="B1667:E1667">
    <cfRule type="expression" dxfId="1741" priority="1959" stopIfTrue="1">
      <formula>AND($A1667&lt;&gt;"COMPOSICAO",$A1667&lt;&gt;"INSUMO",$A1667&lt;&gt;"")</formula>
    </cfRule>
    <cfRule type="expression" dxfId="1740" priority="1960" stopIfTrue="1">
      <formula>AND(OR($A1667="COMPOSICAO",$A1667="INSUMO",$A1667&lt;&gt;""),$A1667&lt;&gt;"")</formula>
    </cfRule>
  </conditionalFormatting>
  <conditionalFormatting sqref="B1666:E1666">
    <cfRule type="expression" dxfId="1739" priority="1955" stopIfTrue="1">
      <formula>AND($A1666&lt;&gt;"COMPOSICAO",$A1666&lt;&gt;"INSUMO",$A1666&lt;&gt;"")</formula>
    </cfRule>
    <cfRule type="expression" dxfId="1738" priority="1956" stopIfTrue="1">
      <formula>AND(OR($A1666="COMPOSICAO",$A1666="INSUMO",$A1666&lt;&gt;""),$A1666&lt;&gt;"")</formula>
    </cfRule>
  </conditionalFormatting>
  <conditionalFormatting sqref="B1677:E1677">
    <cfRule type="expression" dxfId="1737" priority="1937" stopIfTrue="1">
      <formula>AND($A1677&lt;&gt;"COMPOSICAO",$A1677&lt;&gt;"INSUMO",$A1677&lt;&gt;"")</formula>
    </cfRule>
    <cfRule type="expression" dxfId="1736" priority="1938" stopIfTrue="1">
      <formula>AND(OR($A1677="COMPOSICAO",$A1677="INSUMO",$A1677&lt;&gt;""),$A1677&lt;&gt;"")</formula>
    </cfRule>
  </conditionalFormatting>
  <conditionalFormatting sqref="F1680">
    <cfRule type="expression" dxfId="1735" priority="1949" stopIfTrue="1">
      <formula>AND($A1680&lt;&gt;"COMPOSICAO",$A1680&lt;&gt;"INSUMO",$A1680&lt;&gt;"")</formula>
    </cfRule>
    <cfRule type="expression" dxfId="1734" priority="1950" stopIfTrue="1">
      <formula>AND(OR($A1680="COMPOSICAO",$A1680="INSUMO",$A1680&lt;&gt;""),$A1680&lt;&gt;"")</formula>
    </cfRule>
  </conditionalFormatting>
  <conditionalFormatting sqref="F1677">
    <cfRule type="expression" dxfId="1733" priority="1947" stopIfTrue="1">
      <formula>AND($A1677&lt;&gt;"COMPOSICAO",$A1677&lt;&gt;"INSUMO",$A1677&lt;&gt;"")</formula>
    </cfRule>
    <cfRule type="expression" dxfId="1732" priority="1948" stopIfTrue="1">
      <formula>AND(OR($A1677="COMPOSICAO",$A1677="INSUMO",$A1677&lt;&gt;""),$A1677&lt;&gt;"")</formula>
    </cfRule>
  </conditionalFormatting>
  <conditionalFormatting sqref="F1667">
    <cfRule type="expression" dxfId="1731" priority="1963" stopIfTrue="1">
      <formula>AND($A1667&lt;&gt;"COMPOSICAO",$A1667&lt;&gt;"INSUMO",$A1667&lt;&gt;"")</formula>
    </cfRule>
    <cfRule type="expression" dxfId="1730" priority="1964" stopIfTrue="1">
      <formula>AND(OR($A1667="COMPOSICAO",$A1667="INSUMO",$A1667&lt;&gt;""),$A1667&lt;&gt;"")</formula>
    </cfRule>
  </conditionalFormatting>
  <conditionalFormatting sqref="B1689:E1689">
    <cfRule type="expression" dxfId="1729" priority="1935" stopIfTrue="1">
      <formula>AND($A1689&lt;&gt;"COMPOSICAO",$A1689&lt;&gt;"INSUMO",$A1689&lt;&gt;"")</formula>
    </cfRule>
    <cfRule type="expression" dxfId="1728" priority="1936" stopIfTrue="1">
      <formula>AND(OR($A1689="COMPOSICAO",$A1689="INSUMO",$A1689&lt;&gt;""),$A1689&lt;&gt;"")</formula>
    </cfRule>
  </conditionalFormatting>
  <conditionalFormatting sqref="F1689">
    <cfRule type="expression" dxfId="1727" priority="1933" stopIfTrue="1">
      <formula>AND($A1689&lt;&gt;"COMPOSICAO",$A1689&lt;&gt;"INSUMO",$A1689&lt;&gt;"")</formula>
    </cfRule>
    <cfRule type="expression" dxfId="1726" priority="1934" stopIfTrue="1">
      <formula>AND(OR($A1689="COMPOSICAO",$A1689="INSUMO",$A1689&lt;&gt;""),$A1689&lt;&gt;"")</formula>
    </cfRule>
  </conditionalFormatting>
  <conditionalFormatting sqref="F1690">
    <cfRule type="expression" dxfId="1725" priority="1931" stopIfTrue="1">
      <formula>AND($A1690&lt;&gt;"COMPOSICAO",$A1690&lt;&gt;"INSUMO",$A1690&lt;&gt;"")</formula>
    </cfRule>
    <cfRule type="expression" dxfId="1724" priority="1932" stopIfTrue="1">
      <formula>AND(OR($A1690="COMPOSICAO",$A1690="INSUMO",$A1690&lt;&gt;""),$A1690&lt;&gt;"")</formula>
    </cfRule>
  </conditionalFormatting>
  <conditionalFormatting sqref="B1688:E1688">
    <cfRule type="expression" dxfId="1723" priority="1923" stopIfTrue="1">
      <formula>AND($A1688&lt;&gt;"COMPOSICAO",$A1688&lt;&gt;"INSUMO",$A1688&lt;&gt;"")</formula>
    </cfRule>
    <cfRule type="expression" dxfId="1722" priority="1924" stopIfTrue="1">
      <formula>AND(OR($A1688="COMPOSICAO",$A1688="INSUMO",$A1688&lt;&gt;""),$A1688&lt;&gt;"")</formula>
    </cfRule>
  </conditionalFormatting>
  <conditionalFormatting sqref="F1698">
    <cfRule type="expression" dxfId="1721" priority="1915" stopIfTrue="1">
      <formula>AND($A1698&lt;&gt;"COMPOSICAO",$A1698&lt;&gt;"INSUMO",$A1698&lt;&gt;"")</formula>
    </cfRule>
    <cfRule type="expression" dxfId="1720" priority="1916" stopIfTrue="1">
      <formula>AND(OR($A1698="COMPOSICAO",$A1698="INSUMO",$A1698&lt;&gt;""),$A1698&lt;&gt;"")</formula>
    </cfRule>
  </conditionalFormatting>
  <conditionalFormatting sqref="B1699:E1699">
    <cfRule type="expression" dxfId="1719" priority="1921" stopIfTrue="1">
      <formula>AND($A1699&lt;&gt;"COMPOSICAO",$A1699&lt;&gt;"INSUMO",$A1699&lt;&gt;"")</formula>
    </cfRule>
    <cfRule type="expression" dxfId="1718" priority="1922" stopIfTrue="1">
      <formula>AND(OR($A1699="COMPOSICAO",$A1699="INSUMO",$A1699&lt;&gt;""),$A1699&lt;&gt;"")</formula>
    </cfRule>
  </conditionalFormatting>
  <conditionalFormatting sqref="F1699">
    <cfRule type="expression" dxfId="1717" priority="1919" stopIfTrue="1">
      <formula>AND($A1699&lt;&gt;"COMPOSICAO",$A1699&lt;&gt;"INSUMO",$A1699&lt;&gt;"")</formula>
    </cfRule>
    <cfRule type="expression" dxfId="1716" priority="1920" stopIfTrue="1">
      <formula>AND(OR($A1699="COMPOSICAO",$A1699="INSUMO",$A1699&lt;&gt;""),$A1699&lt;&gt;"")</formula>
    </cfRule>
  </conditionalFormatting>
  <conditionalFormatting sqref="F1700">
    <cfRule type="expression" dxfId="1715" priority="1917" stopIfTrue="1">
      <formula>AND($A1700&lt;&gt;"COMPOSICAO",$A1700&lt;&gt;"INSUMO",$A1700&lt;&gt;"")</formula>
    </cfRule>
    <cfRule type="expression" dxfId="1714" priority="1918" stopIfTrue="1">
      <formula>AND(OR($A1700="COMPOSICAO",$A1700="INSUMO",$A1700&lt;&gt;""),$A1700&lt;&gt;"")</formula>
    </cfRule>
  </conditionalFormatting>
  <conditionalFormatting sqref="B1698:E1698">
    <cfRule type="expression" dxfId="1713" priority="1913" stopIfTrue="1">
      <formula>AND($A1698&lt;&gt;"COMPOSICAO",$A1698&lt;&gt;"INSUMO",$A1698&lt;&gt;"")</formula>
    </cfRule>
    <cfRule type="expression" dxfId="1712" priority="1914" stopIfTrue="1">
      <formula>AND(OR($A1698="COMPOSICAO",$A1698="INSUMO",$A1698&lt;&gt;""),$A1698&lt;&gt;"")</formula>
    </cfRule>
  </conditionalFormatting>
  <conditionalFormatting sqref="F1708">
    <cfRule type="expression" dxfId="1711" priority="1905" stopIfTrue="1">
      <formula>AND($A1708&lt;&gt;"COMPOSICAO",$A1708&lt;&gt;"INSUMO",$A1708&lt;&gt;"")</formula>
    </cfRule>
    <cfRule type="expression" dxfId="1710" priority="1906" stopIfTrue="1">
      <formula>AND(OR($A1708="COMPOSICAO",$A1708="INSUMO",$A1708&lt;&gt;""),$A1708&lt;&gt;"")</formula>
    </cfRule>
  </conditionalFormatting>
  <conditionalFormatting sqref="B1709:E1709">
    <cfRule type="expression" dxfId="1709" priority="1911" stopIfTrue="1">
      <formula>AND($A1709&lt;&gt;"COMPOSICAO",$A1709&lt;&gt;"INSUMO",$A1709&lt;&gt;"")</formula>
    </cfRule>
    <cfRule type="expression" dxfId="1708" priority="1912" stopIfTrue="1">
      <formula>AND(OR($A1709="COMPOSICAO",$A1709="INSUMO",$A1709&lt;&gt;""),$A1709&lt;&gt;"")</formula>
    </cfRule>
  </conditionalFormatting>
  <conditionalFormatting sqref="F1709">
    <cfRule type="expression" dxfId="1707" priority="1909" stopIfTrue="1">
      <formula>AND($A1709&lt;&gt;"COMPOSICAO",$A1709&lt;&gt;"INSUMO",$A1709&lt;&gt;"")</formula>
    </cfRule>
    <cfRule type="expression" dxfId="1706" priority="1910" stopIfTrue="1">
      <formula>AND(OR($A1709="COMPOSICAO",$A1709="INSUMO",$A1709&lt;&gt;""),$A1709&lt;&gt;"")</formula>
    </cfRule>
  </conditionalFormatting>
  <conditionalFormatting sqref="F1710">
    <cfRule type="expression" dxfId="1705" priority="1907" stopIfTrue="1">
      <formula>AND($A1710&lt;&gt;"COMPOSICAO",$A1710&lt;&gt;"INSUMO",$A1710&lt;&gt;"")</formula>
    </cfRule>
    <cfRule type="expression" dxfId="1704" priority="1908" stopIfTrue="1">
      <formula>AND(OR($A1710="COMPOSICAO",$A1710="INSUMO",$A1710&lt;&gt;""),$A1710&lt;&gt;"")</formula>
    </cfRule>
  </conditionalFormatting>
  <conditionalFormatting sqref="B1708:E1708">
    <cfRule type="expression" dxfId="1703" priority="1903" stopIfTrue="1">
      <formula>AND($A1708&lt;&gt;"COMPOSICAO",$A1708&lt;&gt;"INSUMO",$A1708&lt;&gt;"")</formula>
    </cfRule>
    <cfRule type="expression" dxfId="1702" priority="1904" stopIfTrue="1">
      <formula>AND(OR($A1708="COMPOSICAO",$A1708="INSUMO",$A1708&lt;&gt;""),$A1708&lt;&gt;"")</formula>
    </cfRule>
  </conditionalFormatting>
  <conditionalFormatting sqref="F1718">
    <cfRule type="expression" dxfId="1701" priority="1895" stopIfTrue="1">
      <formula>AND($A1718&lt;&gt;"COMPOSICAO",$A1718&lt;&gt;"INSUMO",$A1718&lt;&gt;"")</formula>
    </cfRule>
    <cfRule type="expression" dxfId="1700" priority="1896" stopIfTrue="1">
      <formula>AND(OR($A1718="COMPOSICAO",$A1718="INSUMO",$A1718&lt;&gt;""),$A1718&lt;&gt;"")</formula>
    </cfRule>
  </conditionalFormatting>
  <conditionalFormatting sqref="B1719:E1719">
    <cfRule type="expression" dxfId="1699" priority="1901" stopIfTrue="1">
      <formula>AND($A1719&lt;&gt;"COMPOSICAO",$A1719&lt;&gt;"INSUMO",$A1719&lt;&gt;"")</formula>
    </cfRule>
    <cfRule type="expression" dxfId="1698" priority="1902" stopIfTrue="1">
      <formula>AND(OR($A1719="COMPOSICAO",$A1719="INSUMO",$A1719&lt;&gt;""),$A1719&lt;&gt;"")</formula>
    </cfRule>
  </conditionalFormatting>
  <conditionalFormatting sqref="F1719">
    <cfRule type="expression" dxfId="1697" priority="1899" stopIfTrue="1">
      <formula>AND($A1719&lt;&gt;"COMPOSICAO",$A1719&lt;&gt;"INSUMO",$A1719&lt;&gt;"")</formula>
    </cfRule>
    <cfRule type="expression" dxfId="1696" priority="1900" stopIfTrue="1">
      <formula>AND(OR($A1719="COMPOSICAO",$A1719="INSUMO",$A1719&lt;&gt;""),$A1719&lt;&gt;"")</formula>
    </cfRule>
  </conditionalFormatting>
  <conditionalFormatting sqref="F1720">
    <cfRule type="expression" dxfId="1695" priority="1897" stopIfTrue="1">
      <formula>AND($A1720&lt;&gt;"COMPOSICAO",$A1720&lt;&gt;"INSUMO",$A1720&lt;&gt;"")</formula>
    </cfRule>
    <cfRule type="expression" dxfId="1694" priority="1898" stopIfTrue="1">
      <formula>AND(OR($A1720="COMPOSICAO",$A1720="INSUMO",$A1720&lt;&gt;""),$A1720&lt;&gt;"")</formula>
    </cfRule>
  </conditionalFormatting>
  <conditionalFormatting sqref="B1718:E1718">
    <cfRule type="expression" dxfId="1693" priority="1893" stopIfTrue="1">
      <formula>AND($A1718&lt;&gt;"COMPOSICAO",$A1718&lt;&gt;"INSUMO",$A1718&lt;&gt;"")</formula>
    </cfRule>
    <cfRule type="expression" dxfId="1692" priority="1894" stopIfTrue="1">
      <formula>AND(OR($A1718="COMPOSICAO",$A1718="INSUMO",$A1718&lt;&gt;""),$A1718&lt;&gt;"")</formula>
    </cfRule>
  </conditionalFormatting>
  <conditionalFormatting sqref="F1728">
    <cfRule type="expression" dxfId="1691" priority="1885" stopIfTrue="1">
      <formula>AND($A1728&lt;&gt;"COMPOSICAO",$A1728&lt;&gt;"INSUMO",$A1728&lt;&gt;"")</formula>
    </cfRule>
    <cfRule type="expression" dxfId="1690" priority="1886" stopIfTrue="1">
      <formula>AND(OR($A1728="COMPOSICAO",$A1728="INSUMO",$A1728&lt;&gt;""),$A1728&lt;&gt;"")</formula>
    </cfRule>
  </conditionalFormatting>
  <conditionalFormatting sqref="B1729:E1729">
    <cfRule type="expression" dxfId="1689" priority="1891" stopIfTrue="1">
      <formula>AND($A1729&lt;&gt;"COMPOSICAO",$A1729&lt;&gt;"INSUMO",$A1729&lt;&gt;"")</formula>
    </cfRule>
    <cfRule type="expression" dxfId="1688" priority="1892" stopIfTrue="1">
      <formula>AND(OR($A1729="COMPOSICAO",$A1729="INSUMO",$A1729&lt;&gt;""),$A1729&lt;&gt;"")</formula>
    </cfRule>
  </conditionalFormatting>
  <conditionalFormatting sqref="F1729">
    <cfRule type="expression" dxfId="1687" priority="1889" stopIfTrue="1">
      <formula>AND($A1729&lt;&gt;"COMPOSICAO",$A1729&lt;&gt;"INSUMO",$A1729&lt;&gt;"")</formula>
    </cfRule>
    <cfRule type="expression" dxfId="1686" priority="1890" stopIfTrue="1">
      <formula>AND(OR($A1729="COMPOSICAO",$A1729="INSUMO",$A1729&lt;&gt;""),$A1729&lt;&gt;"")</formula>
    </cfRule>
  </conditionalFormatting>
  <conditionalFormatting sqref="F1730">
    <cfRule type="expression" dxfId="1685" priority="1887" stopIfTrue="1">
      <formula>AND($A1730&lt;&gt;"COMPOSICAO",$A1730&lt;&gt;"INSUMO",$A1730&lt;&gt;"")</formula>
    </cfRule>
    <cfRule type="expression" dxfId="1684" priority="1888" stopIfTrue="1">
      <formula>AND(OR($A1730="COMPOSICAO",$A1730="INSUMO",$A1730&lt;&gt;""),$A1730&lt;&gt;"")</formula>
    </cfRule>
  </conditionalFormatting>
  <conditionalFormatting sqref="B1728:E1728">
    <cfRule type="expression" dxfId="1683" priority="1883" stopIfTrue="1">
      <formula>AND($A1728&lt;&gt;"COMPOSICAO",$A1728&lt;&gt;"INSUMO",$A1728&lt;&gt;"")</formula>
    </cfRule>
    <cfRule type="expression" dxfId="1682" priority="1884" stopIfTrue="1">
      <formula>AND(OR($A1728="COMPOSICAO",$A1728="INSUMO",$A1728&lt;&gt;""),$A1728&lt;&gt;"")</formula>
    </cfRule>
  </conditionalFormatting>
  <conditionalFormatting sqref="F1738">
    <cfRule type="expression" dxfId="1681" priority="1875" stopIfTrue="1">
      <formula>AND($A1738&lt;&gt;"COMPOSICAO",$A1738&lt;&gt;"INSUMO",$A1738&lt;&gt;"")</formula>
    </cfRule>
    <cfRule type="expression" dxfId="1680" priority="1876" stopIfTrue="1">
      <formula>AND(OR($A1738="COMPOSICAO",$A1738="INSUMO",$A1738&lt;&gt;""),$A1738&lt;&gt;"")</formula>
    </cfRule>
  </conditionalFormatting>
  <conditionalFormatting sqref="B1739:E1739">
    <cfRule type="expression" dxfId="1679" priority="1881" stopIfTrue="1">
      <formula>AND($A1739&lt;&gt;"COMPOSICAO",$A1739&lt;&gt;"INSUMO",$A1739&lt;&gt;"")</formula>
    </cfRule>
    <cfRule type="expression" dxfId="1678" priority="1882" stopIfTrue="1">
      <formula>AND(OR($A1739="COMPOSICAO",$A1739="INSUMO",$A1739&lt;&gt;""),$A1739&lt;&gt;"")</formula>
    </cfRule>
  </conditionalFormatting>
  <conditionalFormatting sqref="F1739">
    <cfRule type="expression" dxfId="1677" priority="1879" stopIfTrue="1">
      <formula>AND($A1739&lt;&gt;"COMPOSICAO",$A1739&lt;&gt;"INSUMO",$A1739&lt;&gt;"")</formula>
    </cfRule>
    <cfRule type="expression" dxfId="1676" priority="1880" stopIfTrue="1">
      <formula>AND(OR($A1739="COMPOSICAO",$A1739="INSUMO",$A1739&lt;&gt;""),$A1739&lt;&gt;"")</formula>
    </cfRule>
  </conditionalFormatting>
  <conditionalFormatting sqref="F1740">
    <cfRule type="expression" dxfId="1675" priority="1877" stopIfTrue="1">
      <formula>AND($A1740&lt;&gt;"COMPOSICAO",$A1740&lt;&gt;"INSUMO",$A1740&lt;&gt;"")</formula>
    </cfRule>
    <cfRule type="expression" dxfId="1674" priority="1878" stopIfTrue="1">
      <formula>AND(OR($A1740="COMPOSICAO",$A1740="INSUMO",$A1740&lt;&gt;""),$A1740&lt;&gt;"")</formula>
    </cfRule>
  </conditionalFormatting>
  <conditionalFormatting sqref="B1738:E1738">
    <cfRule type="expression" dxfId="1673" priority="1873" stopIfTrue="1">
      <formula>AND($A1738&lt;&gt;"COMPOSICAO",$A1738&lt;&gt;"INSUMO",$A1738&lt;&gt;"")</formula>
    </cfRule>
    <cfRule type="expression" dxfId="1672" priority="1874" stopIfTrue="1">
      <formula>AND(OR($A1738="COMPOSICAO",$A1738="INSUMO",$A1738&lt;&gt;""),$A1738&lt;&gt;"")</formula>
    </cfRule>
  </conditionalFormatting>
  <conditionalFormatting sqref="B1750:E1750">
    <cfRule type="expression" dxfId="1671" priority="1871" stopIfTrue="1">
      <formula>AND($A1750&lt;&gt;"COMPOSICAO",$A1750&lt;&gt;"INSUMO",$A1750&lt;&gt;"")</formula>
    </cfRule>
    <cfRule type="expression" dxfId="1670" priority="1872" stopIfTrue="1">
      <formula>AND(OR($A1750="COMPOSICAO",$A1750="INSUMO",$A1750&lt;&gt;""),$A1750&lt;&gt;"")</formula>
    </cfRule>
  </conditionalFormatting>
  <conditionalFormatting sqref="F1750">
    <cfRule type="expression" dxfId="1669" priority="1869" stopIfTrue="1">
      <formula>AND($A1750&lt;&gt;"COMPOSICAO",$A1750&lt;&gt;"INSUMO",$A1750&lt;&gt;"")</formula>
    </cfRule>
    <cfRule type="expression" dxfId="1668" priority="1870" stopIfTrue="1">
      <formula>AND(OR($A1750="COMPOSICAO",$A1750="INSUMO",$A1750&lt;&gt;""),$A1750&lt;&gt;"")</formula>
    </cfRule>
  </conditionalFormatting>
  <conditionalFormatting sqref="F1749">
    <cfRule type="expression" dxfId="1667" priority="1863" stopIfTrue="1">
      <formula>AND($A1749&lt;&gt;"COMPOSICAO",$A1749&lt;&gt;"INSUMO",$A1749&lt;&gt;"")</formula>
    </cfRule>
    <cfRule type="expression" dxfId="1666" priority="1864" stopIfTrue="1">
      <formula>AND(OR($A1749="COMPOSICAO",$A1749="INSUMO",$A1749&lt;&gt;""),$A1749&lt;&gt;"")</formula>
    </cfRule>
  </conditionalFormatting>
  <conditionalFormatting sqref="C1749:E1749">
    <cfRule type="expression" dxfId="1665" priority="1861" stopIfTrue="1">
      <formula>AND($A1749&lt;&gt;"COMPOSICAO",$A1749&lt;&gt;"INSUMO",$A1749&lt;&gt;"")</formula>
    </cfRule>
    <cfRule type="expression" dxfId="1664" priority="1862" stopIfTrue="1">
      <formula>AND(OR($A1749="COMPOSICAO",$A1749="INSUMO",$A1749&lt;&gt;""),$A1749&lt;&gt;"")</formula>
    </cfRule>
  </conditionalFormatting>
  <conditionalFormatting sqref="B1748:E1748 B1749">
    <cfRule type="expression" dxfId="1663" priority="1859" stopIfTrue="1">
      <formula>AND($A1748&lt;&gt;"COMPOSICAO",$A1748&lt;&gt;"INSUMO",$A1748&lt;&gt;"")</formula>
    </cfRule>
    <cfRule type="expression" dxfId="1662" priority="1860" stopIfTrue="1">
      <formula>AND(OR($A1748="COMPOSICAO",$A1748="INSUMO",$A1748&lt;&gt;""),$A1748&lt;&gt;"")</formula>
    </cfRule>
  </conditionalFormatting>
  <conditionalFormatting sqref="F1751">
    <cfRule type="expression" dxfId="1661" priority="1867" stopIfTrue="1">
      <formula>AND($A1751&lt;&gt;"COMPOSICAO",$A1751&lt;&gt;"INSUMO",$A1751&lt;&gt;"")</formula>
    </cfRule>
    <cfRule type="expression" dxfId="1660" priority="1868" stopIfTrue="1">
      <formula>AND(OR($A1751="COMPOSICAO",$A1751="INSUMO",$A1751&lt;&gt;""),$A1751&lt;&gt;"")</formula>
    </cfRule>
  </conditionalFormatting>
  <conditionalFormatting sqref="F1748">
    <cfRule type="expression" dxfId="1659" priority="1865" stopIfTrue="1">
      <formula>AND($A1748&lt;&gt;"COMPOSICAO",$A1748&lt;&gt;"INSUMO",$A1748&lt;&gt;"")</formula>
    </cfRule>
    <cfRule type="expression" dxfId="1658" priority="1866" stopIfTrue="1">
      <formula>AND(OR($A1748="COMPOSICAO",$A1748="INSUMO",$A1748&lt;&gt;""),$A1748&lt;&gt;"")</formula>
    </cfRule>
  </conditionalFormatting>
  <conditionalFormatting sqref="B1764:E1764">
    <cfRule type="expression" dxfId="1657" priority="1857" stopIfTrue="1">
      <formula>AND($A1764&lt;&gt;"COMPOSICAO",$A1764&lt;&gt;"INSUMO",$A1764&lt;&gt;"")</formula>
    </cfRule>
    <cfRule type="expression" dxfId="1656" priority="1858" stopIfTrue="1">
      <formula>AND(OR($A1764="COMPOSICAO",$A1764="INSUMO",$A1764&lt;&gt;""),$A1764&lt;&gt;"")</formula>
    </cfRule>
  </conditionalFormatting>
  <conditionalFormatting sqref="F1764">
    <cfRule type="expression" dxfId="1655" priority="1855" stopIfTrue="1">
      <formula>AND($A1764&lt;&gt;"COMPOSICAO",$A1764&lt;&gt;"INSUMO",$A1764&lt;&gt;"")</formula>
    </cfRule>
    <cfRule type="expression" dxfId="1654" priority="1856" stopIfTrue="1">
      <formula>AND(OR($A1764="COMPOSICAO",$A1764="INSUMO",$A1764&lt;&gt;""),$A1764&lt;&gt;"")</formula>
    </cfRule>
  </conditionalFormatting>
  <conditionalFormatting sqref="F1763">
    <cfRule type="expression" dxfId="1653" priority="1849" stopIfTrue="1">
      <formula>AND($A1763&lt;&gt;"COMPOSICAO",$A1763&lt;&gt;"INSUMO",$A1763&lt;&gt;"")</formula>
    </cfRule>
    <cfRule type="expression" dxfId="1652" priority="1850" stopIfTrue="1">
      <formula>AND(OR($A1763="COMPOSICAO",$A1763="INSUMO",$A1763&lt;&gt;""),$A1763&lt;&gt;"")</formula>
    </cfRule>
  </conditionalFormatting>
  <conditionalFormatting sqref="C1763:E1763">
    <cfRule type="expression" dxfId="1651" priority="1847" stopIfTrue="1">
      <formula>AND($A1763&lt;&gt;"COMPOSICAO",$A1763&lt;&gt;"INSUMO",$A1763&lt;&gt;"")</formula>
    </cfRule>
    <cfRule type="expression" dxfId="1650" priority="1848" stopIfTrue="1">
      <formula>AND(OR($A1763="COMPOSICAO",$A1763="INSUMO",$A1763&lt;&gt;""),$A1763&lt;&gt;"")</formula>
    </cfRule>
  </conditionalFormatting>
  <conditionalFormatting sqref="B1763 B1760:E1762">
    <cfRule type="expression" dxfId="1649" priority="1845" stopIfTrue="1">
      <formula>AND($A1760&lt;&gt;"COMPOSICAO",$A1760&lt;&gt;"INSUMO",$A1760&lt;&gt;"")</formula>
    </cfRule>
    <cfRule type="expression" dxfId="1648" priority="1846" stopIfTrue="1">
      <formula>AND(OR($A1760="COMPOSICAO",$A1760="INSUMO",$A1760&lt;&gt;""),$A1760&lt;&gt;"")</formula>
    </cfRule>
  </conditionalFormatting>
  <conditionalFormatting sqref="F1765">
    <cfRule type="expression" dxfId="1647" priority="1853" stopIfTrue="1">
      <formula>AND($A1765&lt;&gt;"COMPOSICAO",$A1765&lt;&gt;"INSUMO",$A1765&lt;&gt;"")</formula>
    </cfRule>
    <cfRule type="expression" dxfId="1646" priority="1854" stopIfTrue="1">
      <formula>AND(OR($A1765="COMPOSICAO",$A1765="INSUMO",$A1765&lt;&gt;""),$A1765&lt;&gt;"")</formula>
    </cfRule>
  </conditionalFormatting>
  <conditionalFormatting sqref="B1759:F1759">
    <cfRule type="expression" dxfId="1645" priority="1843" stopIfTrue="1">
      <formula>AND($A1759&lt;&gt;"COMPOSICAO",$A1759&lt;&gt;"INSUMO",$A1759&lt;&gt;"")</formula>
    </cfRule>
    <cfRule type="expression" dxfId="1644" priority="1844" stopIfTrue="1">
      <formula>AND(OR($A1759="COMPOSICAO",$A1759="INSUMO",$A1759&lt;&gt;""),$A1759&lt;&gt;"")</formula>
    </cfRule>
  </conditionalFormatting>
  <conditionalFormatting sqref="B1789:E1789 F1787:F1789 B1791:F1794">
    <cfRule type="expression" dxfId="1643" priority="1835" stopIfTrue="1">
      <formula>AND($A1787&lt;&gt;"COMPOSICAO",$A1787&lt;&gt;"INSUMO",$A1787&lt;&gt;"")</formula>
    </cfRule>
    <cfRule type="expression" dxfId="1642" priority="1836" stopIfTrue="1">
      <formula>AND(OR($A1787="COMPOSICAO",$A1787="INSUMO",$A1787&lt;&gt;""),$A1787&lt;&gt;"")</formula>
    </cfRule>
  </conditionalFormatting>
  <conditionalFormatting sqref="F1760">
    <cfRule type="expression" dxfId="1641" priority="1841" stopIfTrue="1">
      <formula>AND($A1760&lt;&gt;"COMPOSICAO",$A1760&lt;&gt;"INSUMO",$A1760&lt;&gt;"")</formula>
    </cfRule>
    <cfRule type="expression" dxfId="1640" priority="1842" stopIfTrue="1">
      <formula>AND(OR($A1760="COMPOSICAO",$A1760="INSUMO",$A1760&lt;&gt;""),$A1760&lt;&gt;"")</formula>
    </cfRule>
  </conditionalFormatting>
  <conditionalFormatting sqref="F1761">
    <cfRule type="expression" dxfId="1639" priority="1839" stopIfTrue="1">
      <formula>AND($A1761&lt;&gt;"COMPOSICAO",$A1761&lt;&gt;"INSUMO",$A1761&lt;&gt;"")</formula>
    </cfRule>
    <cfRule type="expression" dxfId="1638" priority="1840" stopIfTrue="1">
      <formula>AND(OR($A1761="COMPOSICAO",$A1761="INSUMO",$A1761&lt;&gt;""),$A1761&lt;&gt;"")</formula>
    </cfRule>
  </conditionalFormatting>
  <conditionalFormatting sqref="F1762">
    <cfRule type="expression" dxfId="1637" priority="1837" stopIfTrue="1">
      <formula>AND($A1762&lt;&gt;"COMPOSICAO",$A1762&lt;&gt;"INSUMO",$A1762&lt;&gt;"")</formula>
    </cfRule>
    <cfRule type="expression" dxfId="1636" priority="1838" stopIfTrue="1">
      <formula>AND(OR($A1762="COMPOSICAO",$A1762="INSUMO",$A1762&lt;&gt;""),$A1762&lt;&gt;"")</formula>
    </cfRule>
  </conditionalFormatting>
  <conditionalFormatting sqref="F1774">
    <cfRule type="expression" dxfId="1635" priority="1829" stopIfTrue="1">
      <formula>AND($A1774&lt;&gt;"COMPOSICAO",$A1774&lt;&gt;"INSUMO",$A1774&lt;&gt;"")</formula>
    </cfRule>
    <cfRule type="expression" dxfId="1634" priority="1830" stopIfTrue="1">
      <formula>AND(OR($A1774="COMPOSICAO",$A1774="INSUMO",$A1774&lt;&gt;""),$A1774&lt;&gt;"")</formula>
    </cfRule>
  </conditionalFormatting>
  <conditionalFormatting sqref="B1787:E1787 B1788:D1788">
    <cfRule type="expression" dxfId="1633" priority="1833" stopIfTrue="1">
      <formula>AND($A1787&lt;&gt;"COMPOSICAO",$A1787&lt;&gt;"INSUMO",$A1787&lt;&gt;"")</formula>
    </cfRule>
    <cfRule type="expression" dxfId="1632" priority="1834" stopIfTrue="1">
      <formula>AND(OR($A1787="COMPOSICAO",$A1787="INSUMO",$A1787&lt;&gt;""),$A1787&lt;&gt;"")</formula>
    </cfRule>
  </conditionalFormatting>
  <conditionalFormatting sqref="E1788">
    <cfRule type="expression" dxfId="1631" priority="1831" stopIfTrue="1">
      <formula>AND($A1788&lt;&gt;"COMPOSICAO",$A1788&lt;&gt;"INSUMO",$A1788&lt;&gt;"")</formula>
    </cfRule>
    <cfRule type="expression" dxfId="1630" priority="1832" stopIfTrue="1">
      <formula>AND(OR($A1788="COMPOSICAO",$A1788="INSUMO",$A1788&lt;&gt;""),$A1788&lt;&gt;"")</formula>
    </cfRule>
  </conditionalFormatting>
  <conditionalFormatting sqref="B1774:E1774">
    <cfRule type="expression" dxfId="1629" priority="1827" stopIfTrue="1">
      <formula>AND($A1774&lt;&gt;"COMPOSICAO",$A1774&lt;&gt;"INSUMO",$A1774&lt;&gt;"")</formula>
    </cfRule>
    <cfRule type="expression" dxfId="1628" priority="1828" stopIfTrue="1">
      <formula>AND(OR($A1774="COMPOSICAO",$A1774="INSUMO",$A1774&lt;&gt;""),$A1774&lt;&gt;"")</formula>
    </cfRule>
  </conditionalFormatting>
  <conditionalFormatting sqref="B1775:E1775">
    <cfRule type="expression" dxfId="1627" priority="1823" stopIfTrue="1">
      <formula>AND($A1775&lt;&gt;"COMPOSICAO",$A1775&lt;&gt;"INSUMO",$A1775&lt;&gt;"")</formula>
    </cfRule>
    <cfRule type="expression" dxfId="1626" priority="1824" stopIfTrue="1">
      <formula>AND(OR($A1775="COMPOSICAO",$A1775="INSUMO",$A1775&lt;&gt;""),$A1775&lt;&gt;"")</formula>
    </cfRule>
  </conditionalFormatting>
  <conditionalFormatting sqref="F1775">
    <cfRule type="expression" dxfId="1625" priority="1825" stopIfTrue="1">
      <formula>AND($A1775&lt;&gt;"COMPOSICAO",$A1775&lt;&gt;"INSUMO",$A1775&lt;&gt;"")</formula>
    </cfRule>
    <cfRule type="expression" dxfId="1624" priority="1826" stopIfTrue="1">
      <formula>AND(OR($A1775="COMPOSICAO",$A1775="INSUMO",$A1775&lt;&gt;""),$A1775&lt;&gt;"")</formula>
    </cfRule>
  </conditionalFormatting>
  <conditionalFormatting sqref="E1776">
    <cfRule type="expression" dxfId="1623" priority="1821" stopIfTrue="1">
      <formula>AND($A1776&lt;&gt;"COMPOSICAO",$A1776&lt;&gt;"INSUMO",$A1776&lt;&gt;"")</formula>
    </cfRule>
    <cfRule type="expression" dxfId="1622" priority="1822" stopIfTrue="1">
      <formula>AND(OR($A1776="COMPOSICAO",$A1776="INSUMO",$A1776&lt;&gt;""),$A1776&lt;&gt;"")</formula>
    </cfRule>
  </conditionalFormatting>
  <conditionalFormatting sqref="E1777">
    <cfRule type="expression" dxfId="1621" priority="1819" stopIfTrue="1">
      <formula>AND($A1777&lt;&gt;"COMPOSICAO",$A1777&lt;&gt;"INSUMO",$A1777&lt;&gt;"")</formula>
    </cfRule>
    <cfRule type="expression" dxfId="1620" priority="1820" stopIfTrue="1">
      <formula>AND(OR($A1777="COMPOSICAO",$A1777="INSUMO",$A1777&lt;&gt;""),$A1777&lt;&gt;"")</formula>
    </cfRule>
  </conditionalFormatting>
  <conditionalFormatting sqref="E1778">
    <cfRule type="expression" dxfId="1619" priority="1817" stopIfTrue="1">
      <formula>AND($A1778&lt;&gt;"COMPOSICAO",$A1778&lt;&gt;"INSUMO",$A1778&lt;&gt;"")</formula>
    </cfRule>
    <cfRule type="expression" dxfId="1618" priority="1818" stopIfTrue="1">
      <formula>AND(OR($A1778="COMPOSICAO",$A1778="INSUMO",$A1778&lt;&gt;""),$A1778&lt;&gt;"")</formula>
    </cfRule>
  </conditionalFormatting>
  <conditionalFormatting sqref="E1781">
    <cfRule type="expression" dxfId="1617" priority="1815" stopIfTrue="1">
      <formula>AND($A1781&lt;&gt;"COMPOSICAO",$A1781&lt;&gt;"INSUMO",$A1781&lt;&gt;"")</formula>
    </cfRule>
    <cfRule type="expression" dxfId="1616" priority="1816" stopIfTrue="1">
      <formula>AND(OR($A1781="COMPOSICAO",$A1781="INSUMO",$A1781&lt;&gt;""),$A1781&lt;&gt;"")</formula>
    </cfRule>
  </conditionalFormatting>
  <conditionalFormatting sqref="E1782">
    <cfRule type="expression" dxfId="1615" priority="1813" stopIfTrue="1">
      <formula>AND($A1782&lt;&gt;"COMPOSICAO",$A1782&lt;&gt;"INSUMO",$A1782&lt;&gt;"")</formula>
    </cfRule>
    <cfRule type="expression" dxfId="1614" priority="1814" stopIfTrue="1">
      <formula>AND(OR($A1782="COMPOSICAO",$A1782="INSUMO",$A1782&lt;&gt;""),$A1782&lt;&gt;"")</formula>
    </cfRule>
  </conditionalFormatting>
  <conditionalFormatting sqref="B1781:D1781 B1783:E1783 F1781:F1783">
    <cfRule type="expression" dxfId="1613" priority="1811" stopIfTrue="1">
      <formula>AND($A1781&lt;&gt;"COMPOSICAO",$A1781&lt;&gt;"INSUMO",$A1781&lt;&gt;"")</formula>
    </cfRule>
    <cfRule type="expression" dxfId="1612" priority="1812" stopIfTrue="1">
      <formula>AND(OR($A1781="COMPOSICAO",$A1781="INSUMO",$A1781&lt;&gt;""),$A1781&lt;&gt;"")</formula>
    </cfRule>
  </conditionalFormatting>
  <conditionalFormatting sqref="B1782:D1782">
    <cfRule type="expression" dxfId="1611" priority="1809" stopIfTrue="1">
      <formula>AND($A1782&lt;&gt;"COMPOSICAO",$A1782&lt;&gt;"INSUMO",$A1782&lt;&gt;"")</formula>
    </cfRule>
    <cfRule type="expression" dxfId="1610" priority="1810" stopIfTrue="1">
      <formula>AND(OR($A1782="COMPOSICAO",$A1782="INSUMO",$A1782&lt;&gt;""),$A1782&lt;&gt;"")</formula>
    </cfRule>
  </conditionalFormatting>
  <conditionalFormatting sqref="B1784:F1784">
    <cfRule type="expression" dxfId="1609" priority="1807" stopIfTrue="1">
      <formula>AND($A1784&lt;&gt;"COMPOSICAO",$A1784&lt;&gt;"INSUMO",$A1784&lt;&gt;"")</formula>
    </cfRule>
    <cfRule type="expression" dxfId="1608" priority="1808" stopIfTrue="1">
      <formula>AND(OR($A1784="COMPOSICAO",$A1784="INSUMO",$A1784&lt;&gt;""),$A1784&lt;&gt;"")</formula>
    </cfRule>
  </conditionalFormatting>
  <conditionalFormatting sqref="B1790:F1790">
    <cfRule type="expression" dxfId="1607" priority="1805" stopIfTrue="1">
      <formula>AND($A1790&lt;&gt;"COMPOSICAO",$A1790&lt;&gt;"INSUMO",$A1790&lt;&gt;"")</formula>
    </cfRule>
    <cfRule type="expression" dxfId="1606" priority="1806" stopIfTrue="1">
      <formula>AND(OR($A1790="COMPOSICAO",$A1790="INSUMO",$A1790&lt;&gt;""),$A1790&lt;&gt;"")</formula>
    </cfRule>
  </conditionalFormatting>
  <conditionalFormatting sqref="B1812:E1812">
    <cfRule type="expression" dxfId="1605" priority="1803" stopIfTrue="1">
      <formula>AND($A1812&lt;&gt;"COMPOSICAO",$A1812&lt;&gt;"INSUMO",$A1812&lt;&gt;"")</formula>
    </cfRule>
    <cfRule type="expression" dxfId="1604" priority="1804" stopIfTrue="1">
      <formula>AND(OR($A1812="COMPOSICAO",$A1812="INSUMO",$A1812&lt;&gt;""),$A1812&lt;&gt;"")</formula>
    </cfRule>
  </conditionalFormatting>
  <conditionalFormatting sqref="F1812">
    <cfRule type="expression" dxfId="1603" priority="1801" stopIfTrue="1">
      <formula>AND($A1812&lt;&gt;"COMPOSICAO",$A1812&lt;&gt;"INSUMO",$A1812&lt;&gt;"")</formula>
    </cfRule>
    <cfRule type="expression" dxfId="1602" priority="1802" stopIfTrue="1">
      <formula>AND(OR($A1812="COMPOSICAO",$A1812="INSUMO",$A1812&lt;&gt;""),$A1812&lt;&gt;"")</formula>
    </cfRule>
  </conditionalFormatting>
  <conditionalFormatting sqref="F1883">
    <cfRule type="expression" dxfId="1601" priority="1717" stopIfTrue="1">
      <formula>AND($A1883&lt;&gt;"COMPOSICAO",$A1883&lt;&gt;"INSUMO",$A1883&lt;&gt;"")</formula>
    </cfRule>
    <cfRule type="expression" dxfId="1600" priority="1718" stopIfTrue="1">
      <formula>AND(OR($A1883="COMPOSICAO",$A1883="INSUMO",$A1883&lt;&gt;""),$A1883&lt;&gt;"")</formula>
    </cfRule>
  </conditionalFormatting>
  <conditionalFormatting sqref="F1881">
    <cfRule type="expression" dxfId="1599" priority="1715" stopIfTrue="1">
      <formula>AND($A1881&lt;&gt;"COMPOSICAO",$A1881&lt;&gt;"INSUMO",$A1881&lt;&gt;"")</formula>
    </cfRule>
    <cfRule type="expression" dxfId="1598" priority="1716" stopIfTrue="1">
      <formula>AND(OR($A1881="COMPOSICAO",$A1881="INSUMO",$A1881&lt;&gt;""),$A1881&lt;&gt;"")</formula>
    </cfRule>
  </conditionalFormatting>
  <conditionalFormatting sqref="B1891:E1891">
    <cfRule type="expression" dxfId="1597" priority="1713" stopIfTrue="1">
      <formula>AND($A1891&lt;&gt;"COMPOSICAO",$A1891&lt;&gt;"INSUMO",$A1891&lt;&gt;"")</formula>
    </cfRule>
    <cfRule type="expression" dxfId="1596" priority="1714" stopIfTrue="1">
      <formula>AND(OR($A1891="COMPOSICAO",$A1891="INSUMO",$A1891&lt;&gt;""),$A1891&lt;&gt;"")</formula>
    </cfRule>
  </conditionalFormatting>
  <conditionalFormatting sqref="F1813">
    <cfRule type="expression" dxfId="1595" priority="1799" stopIfTrue="1">
      <formula>AND($A1813&lt;&gt;"COMPOSICAO",$A1813&lt;&gt;"INSUMO",$A1813&lt;&gt;"")</formula>
    </cfRule>
    <cfRule type="expression" dxfId="1594" priority="1800" stopIfTrue="1">
      <formula>AND(OR($A1813="COMPOSICAO",$A1813="INSUMO",$A1813&lt;&gt;""),$A1813&lt;&gt;"")</formula>
    </cfRule>
  </conditionalFormatting>
  <conditionalFormatting sqref="F1811">
    <cfRule type="expression" dxfId="1593" priority="1785" stopIfTrue="1">
      <formula>AND($A1811&lt;&gt;"COMPOSICAO",$A1811&lt;&gt;"INSUMO",$A1811&lt;&gt;"")</formula>
    </cfRule>
    <cfRule type="expression" dxfId="1592" priority="1786" stopIfTrue="1">
      <formula>AND(OR($A1811="COMPOSICAO",$A1811="INSUMO",$A1811&lt;&gt;""),$A1811&lt;&gt;"")</formula>
    </cfRule>
  </conditionalFormatting>
  <conditionalFormatting sqref="B1821:E1821">
    <cfRule type="expression" dxfId="1591" priority="1783" stopIfTrue="1">
      <formula>AND($A1821&lt;&gt;"COMPOSICAO",$A1821&lt;&gt;"INSUMO",$A1821&lt;&gt;"")</formula>
    </cfRule>
    <cfRule type="expression" dxfId="1590" priority="1784" stopIfTrue="1">
      <formula>AND(OR($A1821="COMPOSICAO",$A1821="INSUMO",$A1821&lt;&gt;""),$A1821&lt;&gt;"")</formula>
    </cfRule>
  </conditionalFormatting>
  <conditionalFormatting sqref="B1822:E1822">
    <cfRule type="expression" dxfId="1589" priority="1781" stopIfTrue="1">
      <formula>AND($A1822&lt;&gt;"COMPOSICAO",$A1822&lt;&gt;"INSUMO",$A1822&lt;&gt;"")</formula>
    </cfRule>
    <cfRule type="expression" dxfId="1588" priority="1782" stopIfTrue="1">
      <formula>AND(OR($A1822="COMPOSICAO",$A1822="INSUMO",$A1822&lt;&gt;""),$A1822&lt;&gt;"")</formula>
    </cfRule>
  </conditionalFormatting>
  <conditionalFormatting sqref="F1822">
    <cfRule type="expression" dxfId="1587" priority="1779" stopIfTrue="1">
      <formula>AND($A1822&lt;&gt;"COMPOSICAO",$A1822&lt;&gt;"INSUMO",$A1822&lt;&gt;"")</formula>
    </cfRule>
    <cfRule type="expression" dxfId="1586" priority="1780" stopIfTrue="1">
      <formula>AND(OR($A1822="COMPOSICAO",$A1822="INSUMO",$A1822&lt;&gt;""),$A1822&lt;&gt;"")</formula>
    </cfRule>
  </conditionalFormatting>
  <conditionalFormatting sqref="F1823">
    <cfRule type="expression" dxfId="1585" priority="1777" stopIfTrue="1">
      <formula>AND($A1823&lt;&gt;"COMPOSICAO",$A1823&lt;&gt;"INSUMO",$A1823&lt;&gt;"")</formula>
    </cfRule>
    <cfRule type="expression" dxfId="1584" priority="1778" stopIfTrue="1">
      <formula>AND(OR($A1823="COMPOSICAO",$A1823="INSUMO",$A1823&lt;&gt;""),$A1823&lt;&gt;"")</formula>
    </cfRule>
  </conditionalFormatting>
  <conditionalFormatting sqref="F1821">
    <cfRule type="expression" dxfId="1583" priority="1775" stopIfTrue="1">
      <formula>AND($A1821&lt;&gt;"COMPOSICAO",$A1821&lt;&gt;"INSUMO",$A1821&lt;&gt;"")</formula>
    </cfRule>
    <cfRule type="expression" dxfId="1582" priority="1776" stopIfTrue="1">
      <formula>AND(OR($A1821="COMPOSICAO",$A1821="INSUMO",$A1821&lt;&gt;""),$A1821&lt;&gt;"")</formula>
    </cfRule>
  </conditionalFormatting>
  <conditionalFormatting sqref="B1831:E1831">
    <cfRule type="expression" dxfId="1581" priority="1773" stopIfTrue="1">
      <formula>AND($A1831&lt;&gt;"COMPOSICAO",$A1831&lt;&gt;"INSUMO",$A1831&lt;&gt;"")</formula>
    </cfRule>
    <cfRule type="expression" dxfId="1580" priority="1774" stopIfTrue="1">
      <formula>AND(OR($A1831="COMPOSICAO",$A1831="INSUMO",$A1831&lt;&gt;""),$A1831&lt;&gt;"")</formula>
    </cfRule>
  </conditionalFormatting>
  <conditionalFormatting sqref="B1832:E1832">
    <cfRule type="expression" dxfId="1579" priority="1771" stopIfTrue="1">
      <formula>AND($A1832&lt;&gt;"COMPOSICAO",$A1832&lt;&gt;"INSUMO",$A1832&lt;&gt;"")</formula>
    </cfRule>
    <cfRule type="expression" dxfId="1578" priority="1772" stopIfTrue="1">
      <formula>AND(OR($A1832="COMPOSICAO",$A1832="INSUMO",$A1832&lt;&gt;""),$A1832&lt;&gt;"")</formula>
    </cfRule>
  </conditionalFormatting>
  <conditionalFormatting sqref="F1832">
    <cfRule type="expression" dxfId="1577" priority="1769" stopIfTrue="1">
      <formula>AND($A1832&lt;&gt;"COMPOSICAO",$A1832&lt;&gt;"INSUMO",$A1832&lt;&gt;"")</formula>
    </cfRule>
    <cfRule type="expression" dxfId="1576" priority="1770" stopIfTrue="1">
      <formula>AND(OR($A1832="COMPOSICAO",$A1832="INSUMO",$A1832&lt;&gt;""),$A1832&lt;&gt;"")</formula>
    </cfRule>
  </conditionalFormatting>
  <conditionalFormatting sqref="F1833">
    <cfRule type="expression" dxfId="1575" priority="1767" stopIfTrue="1">
      <formula>AND($A1833&lt;&gt;"COMPOSICAO",$A1833&lt;&gt;"INSUMO",$A1833&lt;&gt;"")</formula>
    </cfRule>
    <cfRule type="expression" dxfId="1574" priority="1768" stopIfTrue="1">
      <formula>AND(OR($A1833="COMPOSICAO",$A1833="INSUMO",$A1833&lt;&gt;""),$A1833&lt;&gt;"")</formula>
    </cfRule>
  </conditionalFormatting>
  <conditionalFormatting sqref="F1831">
    <cfRule type="expression" dxfId="1573" priority="1765" stopIfTrue="1">
      <formula>AND($A1831&lt;&gt;"COMPOSICAO",$A1831&lt;&gt;"INSUMO",$A1831&lt;&gt;"")</formula>
    </cfRule>
    <cfRule type="expression" dxfId="1572" priority="1766" stopIfTrue="1">
      <formula>AND(OR($A1831="COMPOSICAO",$A1831="INSUMO",$A1831&lt;&gt;""),$A1831&lt;&gt;"")</formula>
    </cfRule>
  </conditionalFormatting>
  <conditionalFormatting sqref="B1841:E1841">
    <cfRule type="expression" dxfId="1571" priority="1763" stopIfTrue="1">
      <formula>AND($A1841&lt;&gt;"COMPOSICAO",$A1841&lt;&gt;"INSUMO",$A1841&lt;&gt;"")</formula>
    </cfRule>
    <cfRule type="expression" dxfId="1570" priority="1764" stopIfTrue="1">
      <formula>AND(OR($A1841="COMPOSICAO",$A1841="INSUMO",$A1841&lt;&gt;""),$A1841&lt;&gt;"")</formula>
    </cfRule>
  </conditionalFormatting>
  <conditionalFormatting sqref="B1842:E1842">
    <cfRule type="expression" dxfId="1569" priority="1761" stopIfTrue="1">
      <formula>AND($A1842&lt;&gt;"COMPOSICAO",$A1842&lt;&gt;"INSUMO",$A1842&lt;&gt;"")</formula>
    </cfRule>
    <cfRule type="expression" dxfId="1568" priority="1762" stopIfTrue="1">
      <formula>AND(OR($A1842="COMPOSICAO",$A1842="INSUMO",$A1842&lt;&gt;""),$A1842&lt;&gt;"")</formula>
    </cfRule>
  </conditionalFormatting>
  <conditionalFormatting sqref="F1842">
    <cfRule type="expression" dxfId="1567" priority="1759" stopIfTrue="1">
      <formula>AND($A1842&lt;&gt;"COMPOSICAO",$A1842&lt;&gt;"INSUMO",$A1842&lt;&gt;"")</formula>
    </cfRule>
    <cfRule type="expression" dxfId="1566" priority="1760" stopIfTrue="1">
      <formula>AND(OR($A1842="COMPOSICAO",$A1842="INSUMO",$A1842&lt;&gt;""),$A1842&lt;&gt;"")</formula>
    </cfRule>
  </conditionalFormatting>
  <conditionalFormatting sqref="F1843">
    <cfRule type="expression" dxfId="1565" priority="1757" stopIfTrue="1">
      <formula>AND($A1843&lt;&gt;"COMPOSICAO",$A1843&lt;&gt;"INSUMO",$A1843&lt;&gt;"")</formula>
    </cfRule>
    <cfRule type="expression" dxfId="1564" priority="1758" stopIfTrue="1">
      <formula>AND(OR($A1843="COMPOSICAO",$A1843="INSUMO",$A1843&lt;&gt;""),$A1843&lt;&gt;"")</formula>
    </cfRule>
  </conditionalFormatting>
  <conditionalFormatting sqref="F1841">
    <cfRule type="expression" dxfId="1563" priority="1755" stopIfTrue="1">
      <formula>AND($A1841&lt;&gt;"COMPOSICAO",$A1841&lt;&gt;"INSUMO",$A1841&lt;&gt;"")</formula>
    </cfRule>
    <cfRule type="expression" dxfId="1562" priority="1756" stopIfTrue="1">
      <formula>AND(OR($A1841="COMPOSICAO",$A1841="INSUMO",$A1841&lt;&gt;""),$A1841&lt;&gt;"")</formula>
    </cfRule>
  </conditionalFormatting>
  <conditionalFormatting sqref="B1851:E1851">
    <cfRule type="expression" dxfId="1561" priority="1753" stopIfTrue="1">
      <formula>AND($A1851&lt;&gt;"COMPOSICAO",$A1851&lt;&gt;"INSUMO",$A1851&lt;&gt;"")</formula>
    </cfRule>
    <cfRule type="expression" dxfId="1560" priority="1754" stopIfTrue="1">
      <formula>AND(OR($A1851="COMPOSICAO",$A1851="INSUMO",$A1851&lt;&gt;""),$A1851&lt;&gt;"")</formula>
    </cfRule>
  </conditionalFormatting>
  <conditionalFormatting sqref="B1852:E1852">
    <cfRule type="expression" dxfId="1559" priority="1751" stopIfTrue="1">
      <formula>AND($A1852&lt;&gt;"COMPOSICAO",$A1852&lt;&gt;"INSUMO",$A1852&lt;&gt;"")</formula>
    </cfRule>
    <cfRule type="expression" dxfId="1558" priority="1752" stopIfTrue="1">
      <formula>AND(OR($A1852="COMPOSICAO",$A1852="INSUMO",$A1852&lt;&gt;""),$A1852&lt;&gt;"")</formula>
    </cfRule>
  </conditionalFormatting>
  <conditionalFormatting sqref="F1852">
    <cfRule type="expression" dxfId="1557" priority="1749" stopIfTrue="1">
      <formula>AND($A1852&lt;&gt;"COMPOSICAO",$A1852&lt;&gt;"INSUMO",$A1852&lt;&gt;"")</formula>
    </cfRule>
    <cfRule type="expression" dxfId="1556" priority="1750" stopIfTrue="1">
      <formula>AND(OR($A1852="COMPOSICAO",$A1852="INSUMO",$A1852&lt;&gt;""),$A1852&lt;&gt;"")</formula>
    </cfRule>
  </conditionalFormatting>
  <conditionalFormatting sqref="F1853">
    <cfRule type="expression" dxfId="1555" priority="1747" stopIfTrue="1">
      <formula>AND($A1853&lt;&gt;"COMPOSICAO",$A1853&lt;&gt;"INSUMO",$A1853&lt;&gt;"")</formula>
    </cfRule>
    <cfRule type="expression" dxfId="1554" priority="1748" stopIfTrue="1">
      <formula>AND(OR($A1853="COMPOSICAO",$A1853="INSUMO",$A1853&lt;&gt;""),$A1853&lt;&gt;"")</formula>
    </cfRule>
  </conditionalFormatting>
  <conditionalFormatting sqref="F1851">
    <cfRule type="expression" dxfId="1553" priority="1745" stopIfTrue="1">
      <formula>AND($A1851&lt;&gt;"COMPOSICAO",$A1851&lt;&gt;"INSUMO",$A1851&lt;&gt;"")</formula>
    </cfRule>
    <cfRule type="expression" dxfId="1552" priority="1746" stopIfTrue="1">
      <formula>AND(OR($A1851="COMPOSICAO",$A1851="INSUMO",$A1851&lt;&gt;""),$A1851&lt;&gt;"")</formula>
    </cfRule>
  </conditionalFormatting>
  <conditionalFormatting sqref="B1861:E1861">
    <cfRule type="expression" dxfId="1551" priority="1743" stopIfTrue="1">
      <formula>AND($A1861&lt;&gt;"COMPOSICAO",$A1861&lt;&gt;"INSUMO",$A1861&lt;&gt;"")</formula>
    </cfRule>
    <cfRule type="expression" dxfId="1550" priority="1744" stopIfTrue="1">
      <formula>AND(OR($A1861="COMPOSICAO",$A1861="INSUMO",$A1861&lt;&gt;""),$A1861&lt;&gt;"")</formula>
    </cfRule>
  </conditionalFormatting>
  <conditionalFormatting sqref="B1862:E1862">
    <cfRule type="expression" dxfId="1549" priority="1741" stopIfTrue="1">
      <formula>AND($A1862&lt;&gt;"COMPOSICAO",$A1862&lt;&gt;"INSUMO",$A1862&lt;&gt;"")</formula>
    </cfRule>
    <cfRule type="expression" dxfId="1548" priority="1742" stopIfTrue="1">
      <formula>AND(OR($A1862="COMPOSICAO",$A1862="INSUMO",$A1862&lt;&gt;""),$A1862&lt;&gt;"")</formula>
    </cfRule>
  </conditionalFormatting>
  <conditionalFormatting sqref="F1862">
    <cfRule type="expression" dxfId="1547" priority="1739" stopIfTrue="1">
      <formula>AND($A1862&lt;&gt;"COMPOSICAO",$A1862&lt;&gt;"INSUMO",$A1862&lt;&gt;"")</formula>
    </cfRule>
    <cfRule type="expression" dxfId="1546" priority="1740" stopIfTrue="1">
      <formula>AND(OR($A1862="COMPOSICAO",$A1862="INSUMO",$A1862&lt;&gt;""),$A1862&lt;&gt;"")</formula>
    </cfRule>
  </conditionalFormatting>
  <conditionalFormatting sqref="F1863">
    <cfRule type="expression" dxfId="1545" priority="1737" stopIfTrue="1">
      <formula>AND($A1863&lt;&gt;"COMPOSICAO",$A1863&lt;&gt;"INSUMO",$A1863&lt;&gt;"")</formula>
    </cfRule>
    <cfRule type="expression" dxfId="1544" priority="1738" stopIfTrue="1">
      <formula>AND(OR($A1863="COMPOSICAO",$A1863="INSUMO",$A1863&lt;&gt;""),$A1863&lt;&gt;"")</formula>
    </cfRule>
  </conditionalFormatting>
  <conditionalFormatting sqref="F1861">
    <cfRule type="expression" dxfId="1543" priority="1735" stopIfTrue="1">
      <formula>AND($A1861&lt;&gt;"COMPOSICAO",$A1861&lt;&gt;"INSUMO",$A1861&lt;&gt;"")</formula>
    </cfRule>
    <cfRule type="expression" dxfId="1542" priority="1736" stopIfTrue="1">
      <formula>AND(OR($A1861="COMPOSICAO",$A1861="INSUMO",$A1861&lt;&gt;""),$A1861&lt;&gt;"")</formula>
    </cfRule>
  </conditionalFormatting>
  <conditionalFormatting sqref="B1871:E1871">
    <cfRule type="expression" dxfId="1541" priority="1733" stopIfTrue="1">
      <formula>AND($A1871&lt;&gt;"COMPOSICAO",$A1871&lt;&gt;"INSUMO",$A1871&lt;&gt;"")</formula>
    </cfRule>
    <cfRule type="expression" dxfId="1540" priority="1734" stopIfTrue="1">
      <formula>AND(OR($A1871="COMPOSICAO",$A1871="INSUMO",$A1871&lt;&gt;""),$A1871&lt;&gt;"")</formula>
    </cfRule>
  </conditionalFormatting>
  <conditionalFormatting sqref="B1872:E1872">
    <cfRule type="expression" dxfId="1539" priority="1731" stopIfTrue="1">
      <formula>AND($A1872&lt;&gt;"COMPOSICAO",$A1872&lt;&gt;"INSUMO",$A1872&lt;&gt;"")</formula>
    </cfRule>
    <cfRule type="expression" dxfId="1538" priority="1732" stopIfTrue="1">
      <formula>AND(OR($A1872="COMPOSICAO",$A1872="INSUMO",$A1872&lt;&gt;""),$A1872&lt;&gt;"")</formula>
    </cfRule>
  </conditionalFormatting>
  <conditionalFormatting sqref="F1872">
    <cfRule type="expression" dxfId="1537" priority="1729" stopIfTrue="1">
      <formula>AND($A1872&lt;&gt;"COMPOSICAO",$A1872&lt;&gt;"INSUMO",$A1872&lt;&gt;"")</formula>
    </cfRule>
    <cfRule type="expression" dxfId="1536" priority="1730" stopIfTrue="1">
      <formula>AND(OR($A1872="COMPOSICAO",$A1872="INSUMO",$A1872&lt;&gt;""),$A1872&lt;&gt;"")</formula>
    </cfRule>
  </conditionalFormatting>
  <conditionalFormatting sqref="F1873">
    <cfRule type="expression" dxfId="1535" priority="1727" stopIfTrue="1">
      <formula>AND($A1873&lt;&gt;"COMPOSICAO",$A1873&lt;&gt;"INSUMO",$A1873&lt;&gt;"")</formula>
    </cfRule>
    <cfRule type="expression" dxfId="1534" priority="1728" stopIfTrue="1">
      <formula>AND(OR($A1873="COMPOSICAO",$A1873="INSUMO",$A1873&lt;&gt;""),$A1873&lt;&gt;"")</formula>
    </cfRule>
  </conditionalFormatting>
  <conditionalFormatting sqref="F1871">
    <cfRule type="expression" dxfId="1533" priority="1725" stopIfTrue="1">
      <formula>AND($A1871&lt;&gt;"COMPOSICAO",$A1871&lt;&gt;"INSUMO",$A1871&lt;&gt;"")</formula>
    </cfRule>
    <cfRule type="expression" dxfId="1532" priority="1726" stopIfTrue="1">
      <formula>AND(OR($A1871="COMPOSICAO",$A1871="INSUMO",$A1871&lt;&gt;""),$A1871&lt;&gt;"")</formula>
    </cfRule>
  </conditionalFormatting>
  <conditionalFormatting sqref="B1881:E1881">
    <cfRule type="expression" dxfId="1531" priority="1723" stopIfTrue="1">
      <formula>AND($A1881&lt;&gt;"COMPOSICAO",$A1881&lt;&gt;"INSUMO",$A1881&lt;&gt;"")</formula>
    </cfRule>
    <cfRule type="expression" dxfId="1530" priority="1724" stopIfTrue="1">
      <formula>AND(OR($A1881="COMPOSICAO",$A1881="INSUMO",$A1881&lt;&gt;""),$A1881&lt;&gt;"")</formula>
    </cfRule>
  </conditionalFormatting>
  <conditionalFormatting sqref="B1882:E1882">
    <cfRule type="expression" dxfId="1529" priority="1721" stopIfTrue="1">
      <formula>AND($A1882&lt;&gt;"COMPOSICAO",$A1882&lt;&gt;"INSUMO",$A1882&lt;&gt;"")</formula>
    </cfRule>
    <cfRule type="expression" dxfId="1528" priority="1722" stopIfTrue="1">
      <formula>AND(OR($A1882="COMPOSICAO",$A1882="INSUMO",$A1882&lt;&gt;""),$A1882&lt;&gt;"")</formula>
    </cfRule>
  </conditionalFormatting>
  <conditionalFormatting sqref="F1882">
    <cfRule type="expression" dxfId="1527" priority="1719" stopIfTrue="1">
      <formula>AND($A1882&lt;&gt;"COMPOSICAO",$A1882&lt;&gt;"INSUMO",$A1882&lt;&gt;"")</formula>
    </cfRule>
    <cfRule type="expression" dxfId="1526" priority="1720" stopIfTrue="1">
      <formula>AND(OR($A1882="COMPOSICAO",$A1882="INSUMO",$A1882&lt;&gt;""),$A1882&lt;&gt;"")</formula>
    </cfRule>
  </conditionalFormatting>
  <conditionalFormatting sqref="B1892:E1892">
    <cfRule type="expression" dxfId="1525" priority="1711" stopIfTrue="1">
      <formula>AND($A1892&lt;&gt;"COMPOSICAO",$A1892&lt;&gt;"INSUMO",$A1892&lt;&gt;"")</formula>
    </cfRule>
    <cfRule type="expression" dxfId="1524" priority="1712" stopIfTrue="1">
      <formula>AND(OR($A1892="COMPOSICAO",$A1892="INSUMO",$A1892&lt;&gt;""),$A1892&lt;&gt;"")</formula>
    </cfRule>
  </conditionalFormatting>
  <conditionalFormatting sqref="F1892">
    <cfRule type="expression" dxfId="1523" priority="1709" stopIfTrue="1">
      <formula>AND($A1892&lt;&gt;"COMPOSICAO",$A1892&lt;&gt;"INSUMO",$A1892&lt;&gt;"")</formula>
    </cfRule>
    <cfRule type="expression" dxfId="1522" priority="1710" stopIfTrue="1">
      <formula>AND(OR($A1892="COMPOSICAO",$A1892="INSUMO",$A1892&lt;&gt;""),$A1892&lt;&gt;"")</formula>
    </cfRule>
  </conditionalFormatting>
  <conditionalFormatting sqref="F1893">
    <cfRule type="expression" dxfId="1521" priority="1707" stopIfTrue="1">
      <formula>AND($A1893&lt;&gt;"COMPOSICAO",$A1893&lt;&gt;"INSUMO",$A1893&lt;&gt;"")</formula>
    </cfRule>
    <cfRule type="expression" dxfId="1520" priority="1708" stopIfTrue="1">
      <formula>AND(OR($A1893="COMPOSICAO",$A1893="INSUMO",$A1893&lt;&gt;""),$A1893&lt;&gt;"")</formula>
    </cfRule>
  </conditionalFormatting>
  <conditionalFormatting sqref="F1891">
    <cfRule type="expression" dxfId="1519" priority="1705" stopIfTrue="1">
      <formula>AND($A1891&lt;&gt;"COMPOSICAO",$A1891&lt;&gt;"INSUMO",$A1891&lt;&gt;"")</formula>
    </cfRule>
    <cfRule type="expression" dxfId="1518" priority="1706" stopIfTrue="1">
      <formula>AND(OR($A1891="COMPOSICAO",$A1891="INSUMO",$A1891&lt;&gt;""),$A1891&lt;&gt;"")</formula>
    </cfRule>
  </conditionalFormatting>
  <conditionalFormatting sqref="B1901:E1901">
    <cfRule type="expression" dxfId="1517" priority="1703" stopIfTrue="1">
      <formula>AND($A1901&lt;&gt;"COMPOSICAO",$A1901&lt;&gt;"INSUMO",$A1901&lt;&gt;"")</formula>
    </cfRule>
    <cfRule type="expression" dxfId="1516" priority="1704" stopIfTrue="1">
      <formula>AND(OR($A1901="COMPOSICAO",$A1901="INSUMO",$A1901&lt;&gt;""),$A1901&lt;&gt;"")</formula>
    </cfRule>
  </conditionalFormatting>
  <conditionalFormatting sqref="B1902:E1902">
    <cfRule type="expression" dxfId="1515" priority="1701" stopIfTrue="1">
      <formula>AND($A1902&lt;&gt;"COMPOSICAO",$A1902&lt;&gt;"INSUMO",$A1902&lt;&gt;"")</formula>
    </cfRule>
    <cfRule type="expression" dxfId="1514" priority="1702" stopIfTrue="1">
      <formula>AND(OR($A1902="COMPOSICAO",$A1902="INSUMO",$A1902&lt;&gt;""),$A1902&lt;&gt;"")</formula>
    </cfRule>
  </conditionalFormatting>
  <conditionalFormatting sqref="F1902">
    <cfRule type="expression" dxfId="1513" priority="1699" stopIfTrue="1">
      <formula>AND($A1902&lt;&gt;"COMPOSICAO",$A1902&lt;&gt;"INSUMO",$A1902&lt;&gt;"")</formula>
    </cfRule>
    <cfRule type="expression" dxfId="1512" priority="1700" stopIfTrue="1">
      <formula>AND(OR($A1902="COMPOSICAO",$A1902="INSUMO",$A1902&lt;&gt;""),$A1902&lt;&gt;"")</formula>
    </cfRule>
  </conditionalFormatting>
  <conditionalFormatting sqref="F1903">
    <cfRule type="expression" dxfId="1511" priority="1697" stopIfTrue="1">
      <formula>AND($A1903&lt;&gt;"COMPOSICAO",$A1903&lt;&gt;"INSUMO",$A1903&lt;&gt;"")</formula>
    </cfRule>
    <cfRule type="expression" dxfId="1510" priority="1698" stopIfTrue="1">
      <formula>AND(OR($A1903="COMPOSICAO",$A1903="INSUMO",$A1903&lt;&gt;""),$A1903&lt;&gt;"")</formula>
    </cfRule>
  </conditionalFormatting>
  <conditionalFormatting sqref="F1901">
    <cfRule type="expression" dxfId="1509" priority="1695" stopIfTrue="1">
      <formula>AND($A1901&lt;&gt;"COMPOSICAO",$A1901&lt;&gt;"INSUMO",$A1901&lt;&gt;"")</formula>
    </cfRule>
    <cfRule type="expression" dxfId="1508" priority="1696" stopIfTrue="1">
      <formula>AND(OR($A1901="COMPOSICAO",$A1901="INSUMO",$A1901&lt;&gt;""),$A1901&lt;&gt;"")</formula>
    </cfRule>
  </conditionalFormatting>
  <conditionalFormatting sqref="B1911:E1911">
    <cfRule type="expression" dxfId="1507" priority="1693" stopIfTrue="1">
      <formula>AND($A1911&lt;&gt;"COMPOSICAO",$A1911&lt;&gt;"INSUMO",$A1911&lt;&gt;"")</formula>
    </cfRule>
    <cfRule type="expression" dxfId="1506" priority="1694" stopIfTrue="1">
      <formula>AND(OR($A1911="COMPOSICAO",$A1911="INSUMO",$A1911&lt;&gt;""),$A1911&lt;&gt;"")</formula>
    </cfRule>
  </conditionalFormatting>
  <conditionalFormatting sqref="B1912:E1912">
    <cfRule type="expression" dxfId="1505" priority="1691" stopIfTrue="1">
      <formula>AND($A1912&lt;&gt;"COMPOSICAO",$A1912&lt;&gt;"INSUMO",$A1912&lt;&gt;"")</formula>
    </cfRule>
    <cfRule type="expression" dxfId="1504" priority="1692" stopIfTrue="1">
      <formula>AND(OR($A1912="COMPOSICAO",$A1912="INSUMO",$A1912&lt;&gt;""),$A1912&lt;&gt;"")</formula>
    </cfRule>
  </conditionalFormatting>
  <conditionalFormatting sqref="F1912">
    <cfRule type="expression" dxfId="1503" priority="1689" stopIfTrue="1">
      <formula>AND($A1912&lt;&gt;"COMPOSICAO",$A1912&lt;&gt;"INSUMO",$A1912&lt;&gt;"")</formula>
    </cfRule>
    <cfRule type="expression" dxfId="1502" priority="1690" stopIfTrue="1">
      <formula>AND(OR($A1912="COMPOSICAO",$A1912="INSUMO",$A1912&lt;&gt;""),$A1912&lt;&gt;"")</formula>
    </cfRule>
  </conditionalFormatting>
  <conditionalFormatting sqref="F1913">
    <cfRule type="expression" dxfId="1501" priority="1687" stopIfTrue="1">
      <formula>AND($A1913&lt;&gt;"COMPOSICAO",$A1913&lt;&gt;"INSUMO",$A1913&lt;&gt;"")</formula>
    </cfRule>
    <cfRule type="expression" dxfId="1500" priority="1688" stopIfTrue="1">
      <formula>AND(OR($A1913="COMPOSICAO",$A1913="INSUMO",$A1913&lt;&gt;""),$A1913&lt;&gt;"")</formula>
    </cfRule>
  </conditionalFormatting>
  <conditionalFormatting sqref="F1911">
    <cfRule type="expression" dxfId="1499" priority="1685" stopIfTrue="1">
      <formula>AND($A1911&lt;&gt;"COMPOSICAO",$A1911&lt;&gt;"INSUMO",$A1911&lt;&gt;"")</formula>
    </cfRule>
    <cfRule type="expression" dxfId="1498" priority="1686" stopIfTrue="1">
      <formula>AND(OR($A1911="COMPOSICAO",$A1911="INSUMO",$A1911&lt;&gt;""),$A1911&lt;&gt;"")</formula>
    </cfRule>
  </conditionalFormatting>
  <conditionalFormatting sqref="B1921:E1921">
    <cfRule type="expression" dxfId="1497" priority="1683" stopIfTrue="1">
      <formula>AND($A1921&lt;&gt;"COMPOSICAO",$A1921&lt;&gt;"INSUMO",$A1921&lt;&gt;"")</formula>
    </cfRule>
    <cfRule type="expression" dxfId="1496" priority="1684" stopIfTrue="1">
      <formula>AND(OR($A1921="COMPOSICAO",$A1921="INSUMO",$A1921&lt;&gt;""),$A1921&lt;&gt;"")</formula>
    </cfRule>
  </conditionalFormatting>
  <conditionalFormatting sqref="B1922:E1922">
    <cfRule type="expression" dxfId="1495" priority="1681" stopIfTrue="1">
      <formula>AND($A1922&lt;&gt;"COMPOSICAO",$A1922&lt;&gt;"INSUMO",$A1922&lt;&gt;"")</formula>
    </cfRule>
    <cfRule type="expression" dxfId="1494" priority="1682" stopIfTrue="1">
      <formula>AND(OR($A1922="COMPOSICAO",$A1922="INSUMO",$A1922&lt;&gt;""),$A1922&lt;&gt;"")</formula>
    </cfRule>
  </conditionalFormatting>
  <conditionalFormatting sqref="F1922">
    <cfRule type="expression" dxfId="1493" priority="1679" stopIfTrue="1">
      <formula>AND($A1922&lt;&gt;"COMPOSICAO",$A1922&lt;&gt;"INSUMO",$A1922&lt;&gt;"")</formula>
    </cfRule>
    <cfRule type="expression" dxfId="1492" priority="1680" stopIfTrue="1">
      <formula>AND(OR($A1922="COMPOSICAO",$A1922="INSUMO",$A1922&lt;&gt;""),$A1922&lt;&gt;"")</formula>
    </cfRule>
  </conditionalFormatting>
  <conditionalFormatting sqref="F1923">
    <cfRule type="expression" dxfId="1491" priority="1677" stopIfTrue="1">
      <formula>AND($A1923&lt;&gt;"COMPOSICAO",$A1923&lt;&gt;"INSUMO",$A1923&lt;&gt;"")</formula>
    </cfRule>
    <cfRule type="expression" dxfId="1490" priority="1678" stopIfTrue="1">
      <formula>AND(OR($A1923="COMPOSICAO",$A1923="INSUMO",$A1923&lt;&gt;""),$A1923&lt;&gt;"")</formula>
    </cfRule>
  </conditionalFormatting>
  <conditionalFormatting sqref="F1921">
    <cfRule type="expression" dxfId="1489" priority="1675" stopIfTrue="1">
      <formula>AND($A1921&lt;&gt;"COMPOSICAO",$A1921&lt;&gt;"INSUMO",$A1921&lt;&gt;"")</formula>
    </cfRule>
    <cfRule type="expression" dxfId="1488" priority="1676" stopIfTrue="1">
      <formula>AND(OR($A1921="COMPOSICAO",$A1921="INSUMO",$A1921&lt;&gt;""),$A1921&lt;&gt;"")</formula>
    </cfRule>
  </conditionalFormatting>
  <conditionalFormatting sqref="B1931:E1931">
    <cfRule type="expression" dxfId="1487" priority="1673" stopIfTrue="1">
      <formula>AND($A1931&lt;&gt;"COMPOSICAO",$A1931&lt;&gt;"INSUMO",$A1931&lt;&gt;"")</formula>
    </cfRule>
    <cfRule type="expression" dxfId="1486" priority="1674" stopIfTrue="1">
      <formula>AND(OR($A1931="COMPOSICAO",$A1931="INSUMO",$A1931&lt;&gt;""),$A1931&lt;&gt;"")</formula>
    </cfRule>
  </conditionalFormatting>
  <conditionalFormatting sqref="B1932:E1932">
    <cfRule type="expression" dxfId="1485" priority="1671" stopIfTrue="1">
      <formula>AND($A1932&lt;&gt;"COMPOSICAO",$A1932&lt;&gt;"INSUMO",$A1932&lt;&gt;"")</formula>
    </cfRule>
    <cfRule type="expression" dxfId="1484" priority="1672" stopIfTrue="1">
      <formula>AND(OR($A1932="COMPOSICAO",$A1932="INSUMO",$A1932&lt;&gt;""),$A1932&lt;&gt;"")</formula>
    </cfRule>
  </conditionalFormatting>
  <conditionalFormatting sqref="F1932">
    <cfRule type="expression" dxfId="1483" priority="1669" stopIfTrue="1">
      <formula>AND($A1932&lt;&gt;"COMPOSICAO",$A1932&lt;&gt;"INSUMO",$A1932&lt;&gt;"")</formula>
    </cfRule>
    <cfRule type="expression" dxfId="1482" priority="1670" stopIfTrue="1">
      <formula>AND(OR($A1932="COMPOSICAO",$A1932="INSUMO",$A1932&lt;&gt;""),$A1932&lt;&gt;"")</formula>
    </cfRule>
  </conditionalFormatting>
  <conditionalFormatting sqref="F1933">
    <cfRule type="expression" dxfId="1481" priority="1667" stopIfTrue="1">
      <formula>AND($A1933&lt;&gt;"COMPOSICAO",$A1933&lt;&gt;"INSUMO",$A1933&lt;&gt;"")</formula>
    </cfRule>
    <cfRule type="expression" dxfId="1480" priority="1668" stopIfTrue="1">
      <formula>AND(OR($A1933="COMPOSICAO",$A1933="INSUMO",$A1933&lt;&gt;""),$A1933&lt;&gt;"")</formula>
    </cfRule>
  </conditionalFormatting>
  <conditionalFormatting sqref="F1931">
    <cfRule type="expression" dxfId="1479" priority="1665" stopIfTrue="1">
      <formula>AND($A1931&lt;&gt;"COMPOSICAO",$A1931&lt;&gt;"INSUMO",$A1931&lt;&gt;"")</formula>
    </cfRule>
    <cfRule type="expression" dxfId="1478" priority="1666" stopIfTrue="1">
      <formula>AND(OR($A1931="COMPOSICAO",$A1931="INSUMO",$A1931&lt;&gt;""),$A1931&lt;&gt;"")</formula>
    </cfRule>
  </conditionalFormatting>
  <conditionalFormatting sqref="B1941:E1941">
    <cfRule type="expression" dxfId="1477" priority="1663" stopIfTrue="1">
      <formula>AND($A1941&lt;&gt;"COMPOSICAO",$A1941&lt;&gt;"INSUMO",$A1941&lt;&gt;"")</formula>
    </cfRule>
    <cfRule type="expression" dxfId="1476" priority="1664" stopIfTrue="1">
      <formula>AND(OR($A1941="COMPOSICAO",$A1941="INSUMO",$A1941&lt;&gt;""),$A1941&lt;&gt;"")</formula>
    </cfRule>
  </conditionalFormatting>
  <conditionalFormatting sqref="B1942:E1942">
    <cfRule type="expression" dxfId="1475" priority="1661" stopIfTrue="1">
      <formula>AND($A1942&lt;&gt;"COMPOSICAO",$A1942&lt;&gt;"INSUMO",$A1942&lt;&gt;"")</formula>
    </cfRule>
    <cfRule type="expression" dxfId="1474" priority="1662" stopIfTrue="1">
      <formula>AND(OR($A1942="COMPOSICAO",$A1942="INSUMO",$A1942&lt;&gt;""),$A1942&lt;&gt;"")</formula>
    </cfRule>
  </conditionalFormatting>
  <conditionalFormatting sqref="F1942">
    <cfRule type="expression" dxfId="1473" priority="1659" stopIfTrue="1">
      <formula>AND($A1942&lt;&gt;"COMPOSICAO",$A1942&lt;&gt;"INSUMO",$A1942&lt;&gt;"")</formula>
    </cfRule>
    <cfRule type="expression" dxfId="1472" priority="1660" stopIfTrue="1">
      <formula>AND(OR($A1942="COMPOSICAO",$A1942="INSUMO",$A1942&lt;&gt;""),$A1942&lt;&gt;"")</formula>
    </cfRule>
  </conditionalFormatting>
  <conditionalFormatting sqref="F1943">
    <cfRule type="expression" dxfId="1471" priority="1657" stopIfTrue="1">
      <formula>AND($A1943&lt;&gt;"COMPOSICAO",$A1943&lt;&gt;"INSUMO",$A1943&lt;&gt;"")</formula>
    </cfRule>
    <cfRule type="expression" dxfId="1470" priority="1658" stopIfTrue="1">
      <formula>AND(OR($A1943="COMPOSICAO",$A1943="INSUMO",$A1943&lt;&gt;""),$A1943&lt;&gt;"")</formula>
    </cfRule>
  </conditionalFormatting>
  <conditionalFormatting sqref="F1941">
    <cfRule type="expression" dxfId="1469" priority="1655" stopIfTrue="1">
      <formula>AND($A1941&lt;&gt;"COMPOSICAO",$A1941&lt;&gt;"INSUMO",$A1941&lt;&gt;"")</formula>
    </cfRule>
    <cfRule type="expression" dxfId="1468" priority="1656" stopIfTrue="1">
      <formula>AND(OR($A1941="COMPOSICAO",$A1941="INSUMO",$A1941&lt;&gt;""),$A1941&lt;&gt;"")</formula>
    </cfRule>
  </conditionalFormatting>
  <conditionalFormatting sqref="B1951:E1951">
    <cfRule type="expression" dxfId="1467" priority="1653" stopIfTrue="1">
      <formula>AND($A1951&lt;&gt;"COMPOSICAO",$A1951&lt;&gt;"INSUMO",$A1951&lt;&gt;"")</formula>
    </cfRule>
    <cfRule type="expression" dxfId="1466" priority="1654" stopIfTrue="1">
      <formula>AND(OR($A1951="COMPOSICAO",$A1951="INSUMO",$A1951&lt;&gt;""),$A1951&lt;&gt;"")</formula>
    </cfRule>
  </conditionalFormatting>
  <conditionalFormatting sqref="B1952:E1952">
    <cfRule type="expression" dxfId="1465" priority="1651" stopIfTrue="1">
      <formula>AND($A1952&lt;&gt;"COMPOSICAO",$A1952&lt;&gt;"INSUMO",$A1952&lt;&gt;"")</formula>
    </cfRule>
    <cfRule type="expression" dxfId="1464" priority="1652" stopIfTrue="1">
      <formula>AND(OR($A1952="COMPOSICAO",$A1952="INSUMO",$A1952&lt;&gt;""),$A1952&lt;&gt;"")</formula>
    </cfRule>
  </conditionalFormatting>
  <conditionalFormatting sqref="F1952">
    <cfRule type="expression" dxfId="1463" priority="1649" stopIfTrue="1">
      <formula>AND($A1952&lt;&gt;"COMPOSICAO",$A1952&lt;&gt;"INSUMO",$A1952&lt;&gt;"")</formula>
    </cfRule>
    <cfRule type="expression" dxfId="1462" priority="1650" stopIfTrue="1">
      <formula>AND(OR($A1952="COMPOSICAO",$A1952="INSUMO",$A1952&lt;&gt;""),$A1952&lt;&gt;"")</formula>
    </cfRule>
  </conditionalFormatting>
  <conditionalFormatting sqref="F1953">
    <cfRule type="expression" dxfId="1461" priority="1647" stopIfTrue="1">
      <formula>AND($A1953&lt;&gt;"COMPOSICAO",$A1953&lt;&gt;"INSUMO",$A1953&lt;&gt;"")</formula>
    </cfRule>
    <cfRule type="expression" dxfId="1460" priority="1648" stopIfTrue="1">
      <formula>AND(OR($A1953="COMPOSICAO",$A1953="INSUMO",$A1953&lt;&gt;""),$A1953&lt;&gt;"")</formula>
    </cfRule>
  </conditionalFormatting>
  <conditionalFormatting sqref="F1951">
    <cfRule type="expression" dxfId="1459" priority="1645" stopIfTrue="1">
      <formula>AND($A1951&lt;&gt;"COMPOSICAO",$A1951&lt;&gt;"INSUMO",$A1951&lt;&gt;"")</formula>
    </cfRule>
    <cfRule type="expression" dxfId="1458" priority="1646" stopIfTrue="1">
      <formula>AND(OR($A1951="COMPOSICAO",$A1951="INSUMO",$A1951&lt;&gt;""),$A1951&lt;&gt;"")</formula>
    </cfRule>
  </conditionalFormatting>
  <conditionalFormatting sqref="B1961:E1961">
    <cfRule type="expression" dxfId="1457" priority="1643" stopIfTrue="1">
      <formula>AND($A1961&lt;&gt;"COMPOSICAO",$A1961&lt;&gt;"INSUMO",$A1961&lt;&gt;"")</formula>
    </cfRule>
    <cfRule type="expression" dxfId="1456" priority="1644" stopIfTrue="1">
      <formula>AND(OR($A1961="COMPOSICAO",$A1961="INSUMO",$A1961&lt;&gt;""),$A1961&lt;&gt;"")</formula>
    </cfRule>
  </conditionalFormatting>
  <conditionalFormatting sqref="B1962:E1962">
    <cfRule type="expression" dxfId="1455" priority="1641" stopIfTrue="1">
      <formula>AND($A1962&lt;&gt;"COMPOSICAO",$A1962&lt;&gt;"INSUMO",$A1962&lt;&gt;"")</formula>
    </cfRule>
    <cfRule type="expression" dxfId="1454" priority="1642" stopIfTrue="1">
      <formula>AND(OR($A1962="COMPOSICAO",$A1962="INSUMO",$A1962&lt;&gt;""),$A1962&lt;&gt;"")</formula>
    </cfRule>
  </conditionalFormatting>
  <conditionalFormatting sqref="F1962">
    <cfRule type="expression" dxfId="1453" priority="1639" stopIfTrue="1">
      <formula>AND($A1962&lt;&gt;"COMPOSICAO",$A1962&lt;&gt;"INSUMO",$A1962&lt;&gt;"")</formula>
    </cfRule>
    <cfRule type="expression" dxfId="1452" priority="1640" stopIfTrue="1">
      <formula>AND(OR($A1962="COMPOSICAO",$A1962="INSUMO",$A1962&lt;&gt;""),$A1962&lt;&gt;"")</formula>
    </cfRule>
  </conditionalFormatting>
  <conditionalFormatting sqref="F1963">
    <cfRule type="expression" dxfId="1451" priority="1637" stopIfTrue="1">
      <formula>AND($A1963&lt;&gt;"COMPOSICAO",$A1963&lt;&gt;"INSUMO",$A1963&lt;&gt;"")</formula>
    </cfRule>
    <cfRule type="expression" dxfId="1450" priority="1638" stopIfTrue="1">
      <formula>AND(OR($A1963="COMPOSICAO",$A1963="INSUMO",$A1963&lt;&gt;""),$A1963&lt;&gt;"")</formula>
    </cfRule>
  </conditionalFormatting>
  <conditionalFormatting sqref="F1961">
    <cfRule type="expression" dxfId="1449" priority="1635" stopIfTrue="1">
      <formula>AND($A1961&lt;&gt;"COMPOSICAO",$A1961&lt;&gt;"INSUMO",$A1961&lt;&gt;"")</formula>
    </cfRule>
    <cfRule type="expression" dxfId="1448" priority="1636" stopIfTrue="1">
      <formula>AND(OR($A1961="COMPOSICAO",$A1961="INSUMO",$A1961&lt;&gt;""),$A1961&lt;&gt;"")</formula>
    </cfRule>
  </conditionalFormatting>
  <conditionalFormatting sqref="B1971:E1971">
    <cfRule type="expression" dxfId="1447" priority="1633" stopIfTrue="1">
      <formula>AND($A1971&lt;&gt;"COMPOSICAO",$A1971&lt;&gt;"INSUMO",$A1971&lt;&gt;"")</formula>
    </cfRule>
    <cfRule type="expression" dxfId="1446" priority="1634" stopIfTrue="1">
      <formula>AND(OR($A1971="COMPOSICAO",$A1971="INSUMO",$A1971&lt;&gt;""),$A1971&lt;&gt;"")</formula>
    </cfRule>
  </conditionalFormatting>
  <conditionalFormatting sqref="B1972:E1972">
    <cfRule type="expression" dxfId="1445" priority="1631" stopIfTrue="1">
      <formula>AND($A1972&lt;&gt;"COMPOSICAO",$A1972&lt;&gt;"INSUMO",$A1972&lt;&gt;"")</formula>
    </cfRule>
    <cfRule type="expression" dxfId="1444" priority="1632" stopIfTrue="1">
      <formula>AND(OR($A1972="COMPOSICAO",$A1972="INSUMO",$A1972&lt;&gt;""),$A1972&lt;&gt;"")</formula>
    </cfRule>
  </conditionalFormatting>
  <conditionalFormatting sqref="F1972">
    <cfRule type="expression" dxfId="1443" priority="1629" stopIfTrue="1">
      <formula>AND($A1972&lt;&gt;"COMPOSICAO",$A1972&lt;&gt;"INSUMO",$A1972&lt;&gt;"")</formula>
    </cfRule>
    <cfRule type="expression" dxfId="1442" priority="1630" stopIfTrue="1">
      <formula>AND(OR($A1972="COMPOSICAO",$A1972="INSUMO",$A1972&lt;&gt;""),$A1972&lt;&gt;"")</formula>
    </cfRule>
  </conditionalFormatting>
  <conditionalFormatting sqref="F1973">
    <cfRule type="expression" dxfId="1441" priority="1627" stopIfTrue="1">
      <formula>AND($A1973&lt;&gt;"COMPOSICAO",$A1973&lt;&gt;"INSUMO",$A1973&lt;&gt;"")</formula>
    </cfRule>
    <cfRule type="expression" dxfId="1440" priority="1628" stopIfTrue="1">
      <formula>AND(OR($A1973="COMPOSICAO",$A1973="INSUMO",$A1973&lt;&gt;""),$A1973&lt;&gt;"")</formula>
    </cfRule>
  </conditionalFormatting>
  <conditionalFormatting sqref="F1971">
    <cfRule type="expression" dxfId="1439" priority="1625" stopIfTrue="1">
      <formula>AND($A1971&lt;&gt;"COMPOSICAO",$A1971&lt;&gt;"INSUMO",$A1971&lt;&gt;"")</formula>
    </cfRule>
    <cfRule type="expression" dxfId="1438" priority="1626" stopIfTrue="1">
      <formula>AND(OR($A1971="COMPOSICAO",$A1971="INSUMO",$A1971&lt;&gt;""),$A1971&lt;&gt;"")</formula>
    </cfRule>
  </conditionalFormatting>
  <conditionalFormatting sqref="B1981:E1981">
    <cfRule type="expression" dxfId="1437" priority="1623" stopIfTrue="1">
      <formula>AND($A1981&lt;&gt;"COMPOSICAO",$A1981&lt;&gt;"INSUMO",$A1981&lt;&gt;"")</formula>
    </cfRule>
    <cfRule type="expression" dxfId="1436" priority="1624" stopIfTrue="1">
      <formula>AND(OR($A1981="COMPOSICAO",$A1981="INSUMO",$A1981&lt;&gt;""),$A1981&lt;&gt;"")</formula>
    </cfRule>
  </conditionalFormatting>
  <conditionalFormatting sqref="B1982:E1982">
    <cfRule type="expression" dxfId="1435" priority="1621" stopIfTrue="1">
      <formula>AND($A1982&lt;&gt;"COMPOSICAO",$A1982&lt;&gt;"INSUMO",$A1982&lt;&gt;"")</formula>
    </cfRule>
    <cfRule type="expression" dxfId="1434" priority="1622" stopIfTrue="1">
      <formula>AND(OR($A1982="COMPOSICAO",$A1982="INSUMO",$A1982&lt;&gt;""),$A1982&lt;&gt;"")</formula>
    </cfRule>
  </conditionalFormatting>
  <conditionalFormatting sqref="F1982">
    <cfRule type="expression" dxfId="1433" priority="1619" stopIfTrue="1">
      <formula>AND($A1982&lt;&gt;"COMPOSICAO",$A1982&lt;&gt;"INSUMO",$A1982&lt;&gt;"")</formula>
    </cfRule>
    <cfRule type="expression" dxfId="1432" priority="1620" stopIfTrue="1">
      <formula>AND(OR($A1982="COMPOSICAO",$A1982="INSUMO",$A1982&lt;&gt;""),$A1982&lt;&gt;"")</formula>
    </cfRule>
  </conditionalFormatting>
  <conditionalFormatting sqref="F1983">
    <cfRule type="expression" dxfId="1431" priority="1617" stopIfTrue="1">
      <formula>AND($A1983&lt;&gt;"COMPOSICAO",$A1983&lt;&gt;"INSUMO",$A1983&lt;&gt;"")</formula>
    </cfRule>
    <cfRule type="expression" dxfId="1430" priority="1618" stopIfTrue="1">
      <formula>AND(OR($A1983="COMPOSICAO",$A1983="INSUMO",$A1983&lt;&gt;""),$A1983&lt;&gt;"")</formula>
    </cfRule>
  </conditionalFormatting>
  <conditionalFormatting sqref="F1981">
    <cfRule type="expression" dxfId="1429" priority="1615" stopIfTrue="1">
      <formula>AND($A1981&lt;&gt;"COMPOSICAO",$A1981&lt;&gt;"INSUMO",$A1981&lt;&gt;"")</formula>
    </cfRule>
    <cfRule type="expression" dxfId="1428" priority="1616" stopIfTrue="1">
      <formula>AND(OR($A1981="COMPOSICAO",$A1981="INSUMO",$A1981&lt;&gt;""),$A1981&lt;&gt;"")</formula>
    </cfRule>
  </conditionalFormatting>
  <conditionalFormatting sqref="B1991:E1991">
    <cfRule type="expression" dxfId="1427" priority="1613" stopIfTrue="1">
      <formula>AND($A1991&lt;&gt;"COMPOSICAO",$A1991&lt;&gt;"INSUMO",$A1991&lt;&gt;"")</formula>
    </cfRule>
    <cfRule type="expression" dxfId="1426" priority="1614" stopIfTrue="1">
      <formula>AND(OR($A1991="COMPOSICAO",$A1991="INSUMO",$A1991&lt;&gt;""),$A1991&lt;&gt;"")</formula>
    </cfRule>
  </conditionalFormatting>
  <conditionalFormatting sqref="B1992:E1992">
    <cfRule type="expression" dxfId="1425" priority="1611" stopIfTrue="1">
      <formula>AND($A1992&lt;&gt;"COMPOSICAO",$A1992&lt;&gt;"INSUMO",$A1992&lt;&gt;"")</formula>
    </cfRule>
    <cfRule type="expression" dxfId="1424" priority="1612" stopIfTrue="1">
      <formula>AND(OR($A1992="COMPOSICAO",$A1992="INSUMO",$A1992&lt;&gt;""),$A1992&lt;&gt;"")</formula>
    </cfRule>
  </conditionalFormatting>
  <conditionalFormatting sqref="F1992">
    <cfRule type="expression" dxfId="1423" priority="1609" stopIfTrue="1">
      <formula>AND($A1992&lt;&gt;"COMPOSICAO",$A1992&lt;&gt;"INSUMO",$A1992&lt;&gt;"")</formula>
    </cfRule>
    <cfRule type="expression" dxfId="1422" priority="1610" stopIfTrue="1">
      <formula>AND(OR($A1992="COMPOSICAO",$A1992="INSUMO",$A1992&lt;&gt;""),$A1992&lt;&gt;"")</formula>
    </cfRule>
  </conditionalFormatting>
  <conditionalFormatting sqref="F1993">
    <cfRule type="expression" dxfId="1421" priority="1607" stopIfTrue="1">
      <formula>AND($A1993&lt;&gt;"COMPOSICAO",$A1993&lt;&gt;"INSUMO",$A1993&lt;&gt;"")</formula>
    </cfRule>
    <cfRule type="expression" dxfId="1420" priority="1608" stopIfTrue="1">
      <formula>AND(OR($A1993="COMPOSICAO",$A1993="INSUMO",$A1993&lt;&gt;""),$A1993&lt;&gt;"")</formula>
    </cfRule>
  </conditionalFormatting>
  <conditionalFormatting sqref="F1991">
    <cfRule type="expression" dxfId="1419" priority="1605" stopIfTrue="1">
      <formula>AND($A1991&lt;&gt;"COMPOSICAO",$A1991&lt;&gt;"INSUMO",$A1991&lt;&gt;"")</formula>
    </cfRule>
    <cfRule type="expression" dxfId="1418" priority="1606" stopIfTrue="1">
      <formula>AND(OR($A1991="COMPOSICAO",$A1991="INSUMO",$A1991&lt;&gt;""),$A1991&lt;&gt;"")</formula>
    </cfRule>
  </conditionalFormatting>
  <conditionalFormatting sqref="B2001:E2001">
    <cfRule type="expression" dxfId="1417" priority="1603" stopIfTrue="1">
      <formula>AND($A2001&lt;&gt;"COMPOSICAO",$A2001&lt;&gt;"INSUMO",$A2001&lt;&gt;"")</formula>
    </cfRule>
    <cfRule type="expression" dxfId="1416" priority="1604" stopIfTrue="1">
      <formula>AND(OR($A2001="COMPOSICAO",$A2001="INSUMO",$A2001&lt;&gt;""),$A2001&lt;&gt;"")</formula>
    </cfRule>
  </conditionalFormatting>
  <conditionalFormatting sqref="B2002:E2002">
    <cfRule type="expression" dxfId="1415" priority="1601" stopIfTrue="1">
      <formula>AND($A2002&lt;&gt;"COMPOSICAO",$A2002&lt;&gt;"INSUMO",$A2002&lt;&gt;"")</formula>
    </cfRule>
    <cfRule type="expression" dxfId="1414" priority="1602" stopIfTrue="1">
      <formula>AND(OR($A2002="COMPOSICAO",$A2002="INSUMO",$A2002&lt;&gt;""),$A2002&lt;&gt;"")</formula>
    </cfRule>
  </conditionalFormatting>
  <conditionalFormatting sqref="F2002">
    <cfRule type="expression" dxfId="1413" priority="1599" stopIfTrue="1">
      <formula>AND($A2002&lt;&gt;"COMPOSICAO",$A2002&lt;&gt;"INSUMO",$A2002&lt;&gt;"")</formula>
    </cfRule>
    <cfRule type="expression" dxfId="1412" priority="1600" stopIfTrue="1">
      <formula>AND(OR($A2002="COMPOSICAO",$A2002="INSUMO",$A2002&lt;&gt;""),$A2002&lt;&gt;"")</formula>
    </cfRule>
  </conditionalFormatting>
  <conditionalFormatting sqref="F2003">
    <cfRule type="expression" dxfId="1411" priority="1597" stopIfTrue="1">
      <formula>AND($A2003&lt;&gt;"COMPOSICAO",$A2003&lt;&gt;"INSUMO",$A2003&lt;&gt;"")</formula>
    </cfRule>
    <cfRule type="expression" dxfId="1410" priority="1598" stopIfTrue="1">
      <formula>AND(OR($A2003="COMPOSICAO",$A2003="INSUMO",$A2003&lt;&gt;""),$A2003&lt;&gt;"")</formula>
    </cfRule>
  </conditionalFormatting>
  <conditionalFormatting sqref="F2001">
    <cfRule type="expression" dxfId="1409" priority="1595" stopIfTrue="1">
      <formula>AND($A2001&lt;&gt;"COMPOSICAO",$A2001&lt;&gt;"INSUMO",$A2001&lt;&gt;"")</formula>
    </cfRule>
    <cfRule type="expression" dxfId="1408" priority="1596" stopIfTrue="1">
      <formula>AND(OR($A2001="COMPOSICAO",$A2001="INSUMO",$A2001&lt;&gt;""),$A2001&lt;&gt;"")</formula>
    </cfRule>
  </conditionalFormatting>
  <conditionalFormatting sqref="B2011:E2011">
    <cfRule type="expression" dxfId="1407" priority="1593" stopIfTrue="1">
      <formula>AND($A2011&lt;&gt;"COMPOSICAO",$A2011&lt;&gt;"INSUMO",$A2011&lt;&gt;"")</formula>
    </cfRule>
    <cfRule type="expression" dxfId="1406" priority="1594" stopIfTrue="1">
      <formula>AND(OR($A2011="COMPOSICAO",$A2011="INSUMO",$A2011&lt;&gt;""),$A2011&lt;&gt;"")</formula>
    </cfRule>
  </conditionalFormatting>
  <conditionalFormatting sqref="B2012:E2012">
    <cfRule type="expression" dxfId="1405" priority="1591" stopIfTrue="1">
      <formula>AND($A2012&lt;&gt;"COMPOSICAO",$A2012&lt;&gt;"INSUMO",$A2012&lt;&gt;"")</formula>
    </cfRule>
    <cfRule type="expression" dxfId="1404" priority="1592" stopIfTrue="1">
      <formula>AND(OR($A2012="COMPOSICAO",$A2012="INSUMO",$A2012&lt;&gt;""),$A2012&lt;&gt;"")</formula>
    </cfRule>
  </conditionalFormatting>
  <conditionalFormatting sqref="F2012">
    <cfRule type="expression" dxfId="1403" priority="1589" stopIfTrue="1">
      <formula>AND($A2012&lt;&gt;"COMPOSICAO",$A2012&lt;&gt;"INSUMO",$A2012&lt;&gt;"")</formula>
    </cfRule>
    <cfRule type="expression" dxfId="1402" priority="1590" stopIfTrue="1">
      <formula>AND(OR($A2012="COMPOSICAO",$A2012="INSUMO",$A2012&lt;&gt;""),$A2012&lt;&gt;"")</formula>
    </cfRule>
  </conditionalFormatting>
  <conditionalFormatting sqref="F2013">
    <cfRule type="expression" dxfId="1401" priority="1587" stopIfTrue="1">
      <formula>AND($A2013&lt;&gt;"COMPOSICAO",$A2013&lt;&gt;"INSUMO",$A2013&lt;&gt;"")</formula>
    </cfRule>
    <cfRule type="expression" dxfId="1400" priority="1588" stopIfTrue="1">
      <formula>AND(OR($A2013="COMPOSICAO",$A2013="INSUMO",$A2013&lt;&gt;""),$A2013&lt;&gt;"")</formula>
    </cfRule>
  </conditionalFormatting>
  <conditionalFormatting sqref="F2011">
    <cfRule type="expression" dxfId="1399" priority="1585" stopIfTrue="1">
      <formula>AND($A2011&lt;&gt;"COMPOSICAO",$A2011&lt;&gt;"INSUMO",$A2011&lt;&gt;"")</formula>
    </cfRule>
    <cfRule type="expression" dxfId="1398" priority="1586" stopIfTrue="1">
      <formula>AND(OR($A2011="COMPOSICAO",$A2011="INSUMO",$A2011&lt;&gt;""),$A2011&lt;&gt;"")</formula>
    </cfRule>
  </conditionalFormatting>
  <conditionalFormatting sqref="B2021:E2021">
    <cfRule type="expression" dxfId="1397" priority="1583" stopIfTrue="1">
      <formula>AND($A2021&lt;&gt;"COMPOSICAO",$A2021&lt;&gt;"INSUMO",$A2021&lt;&gt;"")</formula>
    </cfRule>
    <cfRule type="expression" dxfId="1396" priority="1584" stopIfTrue="1">
      <formula>AND(OR($A2021="COMPOSICAO",$A2021="INSUMO",$A2021&lt;&gt;""),$A2021&lt;&gt;"")</formula>
    </cfRule>
  </conditionalFormatting>
  <conditionalFormatting sqref="B2022:E2022">
    <cfRule type="expression" dxfId="1395" priority="1581" stopIfTrue="1">
      <formula>AND($A2022&lt;&gt;"COMPOSICAO",$A2022&lt;&gt;"INSUMO",$A2022&lt;&gt;"")</formula>
    </cfRule>
    <cfRule type="expression" dxfId="1394" priority="1582" stopIfTrue="1">
      <formula>AND(OR($A2022="COMPOSICAO",$A2022="INSUMO",$A2022&lt;&gt;""),$A2022&lt;&gt;"")</formula>
    </cfRule>
  </conditionalFormatting>
  <conditionalFormatting sqref="F2022">
    <cfRule type="expression" dxfId="1393" priority="1579" stopIfTrue="1">
      <formula>AND($A2022&lt;&gt;"COMPOSICAO",$A2022&lt;&gt;"INSUMO",$A2022&lt;&gt;"")</formula>
    </cfRule>
    <cfRule type="expression" dxfId="1392" priority="1580" stopIfTrue="1">
      <formula>AND(OR($A2022="COMPOSICAO",$A2022="INSUMO",$A2022&lt;&gt;""),$A2022&lt;&gt;"")</formula>
    </cfRule>
  </conditionalFormatting>
  <conditionalFormatting sqref="F2023">
    <cfRule type="expression" dxfId="1391" priority="1577" stopIfTrue="1">
      <formula>AND($A2023&lt;&gt;"COMPOSICAO",$A2023&lt;&gt;"INSUMO",$A2023&lt;&gt;"")</formula>
    </cfRule>
    <cfRule type="expression" dxfId="1390" priority="1578" stopIfTrue="1">
      <formula>AND(OR($A2023="COMPOSICAO",$A2023="INSUMO",$A2023&lt;&gt;""),$A2023&lt;&gt;"")</formula>
    </cfRule>
  </conditionalFormatting>
  <conditionalFormatting sqref="F2021">
    <cfRule type="expression" dxfId="1389" priority="1575" stopIfTrue="1">
      <formula>AND($A2021&lt;&gt;"COMPOSICAO",$A2021&lt;&gt;"INSUMO",$A2021&lt;&gt;"")</formula>
    </cfRule>
    <cfRule type="expression" dxfId="1388" priority="1576" stopIfTrue="1">
      <formula>AND(OR($A2021="COMPOSICAO",$A2021="INSUMO",$A2021&lt;&gt;""),$A2021&lt;&gt;"")</formula>
    </cfRule>
  </conditionalFormatting>
  <conditionalFormatting sqref="B2031:E2031">
    <cfRule type="expression" dxfId="1387" priority="1573" stopIfTrue="1">
      <formula>AND($A2031&lt;&gt;"COMPOSICAO",$A2031&lt;&gt;"INSUMO",$A2031&lt;&gt;"")</formula>
    </cfRule>
    <cfRule type="expression" dxfId="1386" priority="1574" stopIfTrue="1">
      <formula>AND(OR($A2031="COMPOSICAO",$A2031="INSUMO",$A2031&lt;&gt;""),$A2031&lt;&gt;"")</formula>
    </cfRule>
  </conditionalFormatting>
  <conditionalFormatting sqref="B2032:E2032">
    <cfRule type="expression" dxfId="1385" priority="1571" stopIfTrue="1">
      <formula>AND($A2032&lt;&gt;"COMPOSICAO",$A2032&lt;&gt;"INSUMO",$A2032&lt;&gt;"")</formula>
    </cfRule>
    <cfRule type="expression" dxfId="1384" priority="1572" stopIfTrue="1">
      <formula>AND(OR($A2032="COMPOSICAO",$A2032="INSUMO",$A2032&lt;&gt;""),$A2032&lt;&gt;"")</formula>
    </cfRule>
  </conditionalFormatting>
  <conditionalFormatting sqref="F2032">
    <cfRule type="expression" dxfId="1383" priority="1569" stopIfTrue="1">
      <formula>AND($A2032&lt;&gt;"COMPOSICAO",$A2032&lt;&gt;"INSUMO",$A2032&lt;&gt;"")</formula>
    </cfRule>
    <cfRule type="expression" dxfId="1382" priority="1570" stopIfTrue="1">
      <formula>AND(OR($A2032="COMPOSICAO",$A2032="INSUMO",$A2032&lt;&gt;""),$A2032&lt;&gt;"")</formula>
    </cfRule>
  </conditionalFormatting>
  <conditionalFormatting sqref="F2033">
    <cfRule type="expression" dxfId="1381" priority="1567" stopIfTrue="1">
      <formula>AND($A2033&lt;&gt;"COMPOSICAO",$A2033&lt;&gt;"INSUMO",$A2033&lt;&gt;"")</formula>
    </cfRule>
    <cfRule type="expression" dxfId="1380" priority="1568" stopIfTrue="1">
      <formula>AND(OR($A2033="COMPOSICAO",$A2033="INSUMO",$A2033&lt;&gt;""),$A2033&lt;&gt;"")</formula>
    </cfRule>
  </conditionalFormatting>
  <conditionalFormatting sqref="F2031">
    <cfRule type="expression" dxfId="1379" priority="1565" stopIfTrue="1">
      <formula>AND($A2031&lt;&gt;"COMPOSICAO",$A2031&lt;&gt;"INSUMO",$A2031&lt;&gt;"")</formula>
    </cfRule>
    <cfRule type="expression" dxfId="1378" priority="1566" stopIfTrue="1">
      <formula>AND(OR($A2031="COMPOSICAO",$A2031="INSUMO",$A2031&lt;&gt;""),$A2031&lt;&gt;"")</formula>
    </cfRule>
  </conditionalFormatting>
  <conditionalFormatting sqref="B2041:E2041">
    <cfRule type="expression" dxfId="1377" priority="1563" stopIfTrue="1">
      <formula>AND($A2041&lt;&gt;"COMPOSICAO",$A2041&lt;&gt;"INSUMO",$A2041&lt;&gt;"")</formula>
    </cfRule>
    <cfRule type="expression" dxfId="1376" priority="1564" stopIfTrue="1">
      <formula>AND(OR($A2041="COMPOSICAO",$A2041="INSUMO",$A2041&lt;&gt;""),$A2041&lt;&gt;"")</formula>
    </cfRule>
  </conditionalFormatting>
  <conditionalFormatting sqref="B2042:E2042">
    <cfRule type="expression" dxfId="1375" priority="1561" stopIfTrue="1">
      <formula>AND($A2042&lt;&gt;"COMPOSICAO",$A2042&lt;&gt;"INSUMO",$A2042&lt;&gt;"")</formula>
    </cfRule>
    <cfRule type="expression" dxfId="1374" priority="1562" stopIfTrue="1">
      <formula>AND(OR($A2042="COMPOSICAO",$A2042="INSUMO",$A2042&lt;&gt;""),$A2042&lt;&gt;"")</formula>
    </cfRule>
  </conditionalFormatting>
  <conditionalFormatting sqref="F2042">
    <cfRule type="expression" dxfId="1373" priority="1559" stopIfTrue="1">
      <formula>AND($A2042&lt;&gt;"COMPOSICAO",$A2042&lt;&gt;"INSUMO",$A2042&lt;&gt;"")</formula>
    </cfRule>
    <cfRule type="expression" dxfId="1372" priority="1560" stopIfTrue="1">
      <formula>AND(OR($A2042="COMPOSICAO",$A2042="INSUMO",$A2042&lt;&gt;""),$A2042&lt;&gt;"")</formula>
    </cfRule>
  </conditionalFormatting>
  <conditionalFormatting sqref="F2043">
    <cfRule type="expression" dxfId="1371" priority="1557" stopIfTrue="1">
      <formula>AND($A2043&lt;&gt;"COMPOSICAO",$A2043&lt;&gt;"INSUMO",$A2043&lt;&gt;"")</formula>
    </cfRule>
    <cfRule type="expression" dxfId="1370" priority="1558" stopIfTrue="1">
      <formula>AND(OR($A2043="COMPOSICAO",$A2043="INSUMO",$A2043&lt;&gt;""),$A2043&lt;&gt;"")</formula>
    </cfRule>
  </conditionalFormatting>
  <conditionalFormatting sqref="F2041">
    <cfRule type="expression" dxfId="1369" priority="1555" stopIfTrue="1">
      <formula>AND($A2041&lt;&gt;"COMPOSICAO",$A2041&lt;&gt;"INSUMO",$A2041&lt;&gt;"")</formula>
    </cfRule>
    <cfRule type="expression" dxfId="1368" priority="1556" stopIfTrue="1">
      <formula>AND(OR($A2041="COMPOSICAO",$A2041="INSUMO",$A2041&lt;&gt;""),$A2041&lt;&gt;"")</formula>
    </cfRule>
  </conditionalFormatting>
  <conditionalFormatting sqref="B2051:E2051">
    <cfRule type="expression" dxfId="1367" priority="1553" stopIfTrue="1">
      <formula>AND($A2051&lt;&gt;"COMPOSICAO",$A2051&lt;&gt;"INSUMO",$A2051&lt;&gt;"")</formula>
    </cfRule>
    <cfRule type="expression" dxfId="1366" priority="1554" stopIfTrue="1">
      <formula>AND(OR($A2051="COMPOSICAO",$A2051="INSUMO",$A2051&lt;&gt;""),$A2051&lt;&gt;"")</formula>
    </cfRule>
  </conditionalFormatting>
  <conditionalFormatting sqref="B2052:E2052">
    <cfRule type="expression" dxfId="1365" priority="1551" stopIfTrue="1">
      <formula>AND($A2052&lt;&gt;"COMPOSICAO",$A2052&lt;&gt;"INSUMO",$A2052&lt;&gt;"")</formula>
    </cfRule>
    <cfRule type="expression" dxfId="1364" priority="1552" stopIfTrue="1">
      <formula>AND(OR($A2052="COMPOSICAO",$A2052="INSUMO",$A2052&lt;&gt;""),$A2052&lt;&gt;"")</formula>
    </cfRule>
  </conditionalFormatting>
  <conditionalFormatting sqref="F2052">
    <cfRule type="expression" dxfId="1363" priority="1549" stopIfTrue="1">
      <formula>AND($A2052&lt;&gt;"COMPOSICAO",$A2052&lt;&gt;"INSUMO",$A2052&lt;&gt;"")</formula>
    </cfRule>
    <cfRule type="expression" dxfId="1362" priority="1550" stopIfTrue="1">
      <formula>AND(OR($A2052="COMPOSICAO",$A2052="INSUMO",$A2052&lt;&gt;""),$A2052&lt;&gt;"")</formula>
    </cfRule>
  </conditionalFormatting>
  <conditionalFormatting sqref="F2053">
    <cfRule type="expression" dxfId="1361" priority="1547" stopIfTrue="1">
      <formula>AND($A2053&lt;&gt;"COMPOSICAO",$A2053&lt;&gt;"INSUMO",$A2053&lt;&gt;"")</formula>
    </cfRule>
    <cfRule type="expression" dxfId="1360" priority="1548" stopIfTrue="1">
      <formula>AND(OR($A2053="COMPOSICAO",$A2053="INSUMO",$A2053&lt;&gt;""),$A2053&lt;&gt;"")</formula>
    </cfRule>
  </conditionalFormatting>
  <conditionalFormatting sqref="F2051">
    <cfRule type="expression" dxfId="1359" priority="1545" stopIfTrue="1">
      <formula>AND($A2051&lt;&gt;"COMPOSICAO",$A2051&lt;&gt;"INSUMO",$A2051&lt;&gt;"")</formula>
    </cfRule>
    <cfRule type="expression" dxfId="1358" priority="1546" stopIfTrue="1">
      <formula>AND(OR($A2051="COMPOSICAO",$A2051="INSUMO",$A2051&lt;&gt;""),$A2051&lt;&gt;"")</formula>
    </cfRule>
  </conditionalFormatting>
  <conditionalFormatting sqref="B2061:E2061">
    <cfRule type="expression" dxfId="1357" priority="1543" stopIfTrue="1">
      <formula>AND($A2061&lt;&gt;"COMPOSICAO",$A2061&lt;&gt;"INSUMO",$A2061&lt;&gt;"")</formula>
    </cfRule>
    <cfRule type="expression" dxfId="1356" priority="1544" stopIfTrue="1">
      <formula>AND(OR($A2061="COMPOSICAO",$A2061="INSUMO",$A2061&lt;&gt;""),$A2061&lt;&gt;"")</formula>
    </cfRule>
  </conditionalFormatting>
  <conditionalFormatting sqref="B2062:E2062">
    <cfRule type="expression" dxfId="1355" priority="1541" stopIfTrue="1">
      <formula>AND($A2062&lt;&gt;"COMPOSICAO",$A2062&lt;&gt;"INSUMO",$A2062&lt;&gt;"")</formula>
    </cfRule>
    <cfRule type="expression" dxfId="1354" priority="1542" stopIfTrue="1">
      <formula>AND(OR($A2062="COMPOSICAO",$A2062="INSUMO",$A2062&lt;&gt;""),$A2062&lt;&gt;"")</formula>
    </cfRule>
  </conditionalFormatting>
  <conditionalFormatting sqref="F2062">
    <cfRule type="expression" dxfId="1353" priority="1539" stopIfTrue="1">
      <formula>AND($A2062&lt;&gt;"COMPOSICAO",$A2062&lt;&gt;"INSUMO",$A2062&lt;&gt;"")</formula>
    </cfRule>
    <cfRule type="expression" dxfId="1352" priority="1540" stopIfTrue="1">
      <formula>AND(OR($A2062="COMPOSICAO",$A2062="INSUMO",$A2062&lt;&gt;""),$A2062&lt;&gt;"")</formula>
    </cfRule>
  </conditionalFormatting>
  <conditionalFormatting sqref="F2063">
    <cfRule type="expression" dxfId="1351" priority="1537" stopIfTrue="1">
      <formula>AND($A2063&lt;&gt;"COMPOSICAO",$A2063&lt;&gt;"INSUMO",$A2063&lt;&gt;"")</formula>
    </cfRule>
    <cfRule type="expression" dxfId="1350" priority="1538" stopIfTrue="1">
      <formula>AND(OR($A2063="COMPOSICAO",$A2063="INSUMO",$A2063&lt;&gt;""),$A2063&lt;&gt;"")</formula>
    </cfRule>
  </conditionalFormatting>
  <conditionalFormatting sqref="F2061">
    <cfRule type="expression" dxfId="1349" priority="1535" stopIfTrue="1">
      <formula>AND($A2061&lt;&gt;"COMPOSICAO",$A2061&lt;&gt;"INSUMO",$A2061&lt;&gt;"")</formula>
    </cfRule>
    <cfRule type="expression" dxfId="1348" priority="1536" stopIfTrue="1">
      <formula>AND(OR($A2061="COMPOSICAO",$A2061="INSUMO",$A2061&lt;&gt;""),$A2061&lt;&gt;"")</formula>
    </cfRule>
  </conditionalFormatting>
  <conditionalFormatting sqref="B2071:E2071">
    <cfRule type="expression" dxfId="1347" priority="1533" stopIfTrue="1">
      <formula>AND($A2071&lt;&gt;"COMPOSICAO",$A2071&lt;&gt;"INSUMO",$A2071&lt;&gt;"")</formula>
    </cfRule>
    <cfRule type="expression" dxfId="1346" priority="1534" stopIfTrue="1">
      <formula>AND(OR($A2071="COMPOSICAO",$A2071="INSUMO",$A2071&lt;&gt;""),$A2071&lt;&gt;"")</formula>
    </cfRule>
  </conditionalFormatting>
  <conditionalFormatting sqref="B2072:E2072">
    <cfRule type="expression" dxfId="1345" priority="1531" stopIfTrue="1">
      <formula>AND($A2072&lt;&gt;"COMPOSICAO",$A2072&lt;&gt;"INSUMO",$A2072&lt;&gt;"")</formula>
    </cfRule>
    <cfRule type="expression" dxfId="1344" priority="1532" stopIfTrue="1">
      <formula>AND(OR($A2072="COMPOSICAO",$A2072="INSUMO",$A2072&lt;&gt;""),$A2072&lt;&gt;"")</formula>
    </cfRule>
  </conditionalFormatting>
  <conditionalFormatting sqref="F2072">
    <cfRule type="expression" dxfId="1343" priority="1529" stopIfTrue="1">
      <formula>AND($A2072&lt;&gt;"COMPOSICAO",$A2072&lt;&gt;"INSUMO",$A2072&lt;&gt;"")</formula>
    </cfRule>
    <cfRule type="expression" dxfId="1342" priority="1530" stopIfTrue="1">
      <formula>AND(OR($A2072="COMPOSICAO",$A2072="INSUMO",$A2072&lt;&gt;""),$A2072&lt;&gt;"")</formula>
    </cfRule>
  </conditionalFormatting>
  <conditionalFormatting sqref="F2073">
    <cfRule type="expression" dxfId="1341" priority="1527" stopIfTrue="1">
      <formula>AND($A2073&lt;&gt;"COMPOSICAO",$A2073&lt;&gt;"INSUMO",$A2073&lt;&gt;"")</formula>
    </cfRule>
    <cfRule type="expression" dxfId="1340" priority="1528" stopIfTrue="1">
      <formula>AND(OR($A2073="COMPOSICAO",$A2073="INSUMO",$A2073&lt;&gt;""),$A2073&lt;&gt;"")</formula>
    </cfRule>
  </conditionalFormatting>
  <conditionalFormatting sqref="F2071">
    <cfRule type="expression" dxfId="1339" priority="1525" stopIfTrue="1">
      <formula>AND($A2071&lt;&gt;"COMPOSICAO",$A2071&lt;&gt;"INSUMO",$A2071&lt;&gt;"")</formula>
    </cfRule>
    <cfRule type="expression" dxfId="1338" priority="1526" stopIfTrue="1">
      <formula>AND(OR($A2071="COMPOSICAO",$A2071="INSUMO",$A2071&lt;&gt;""),$A2071&lt;&gt;"")</formula>
    </cfRule>
  </conditionalFormatting>
  <conditionalFormatting sqref="B2081:E2081">
    <cfRule type="expression" dxfId="1337" priority="1523" stopIfTrue="1">
      <formula>AND($A2081&lt;&gt;"COMPOSICAO",$A2081&lt;&gt;"INSUMO",$A2081&lt;&gt;"")</formula>
    </cfRule>
    <cfRule type="expression" dxfId="1336" priority="1524" stopIfTrue="1">
      <formula>AND(OR($A2081="COMPOSICAO",$A2081="INSUMO",$A2081&lt;&gt;""),$A2081&lt;&gt;"")</formula>
    </cfRule>
  </conditionalFormatting>
  <conditionalFormatting sqref="B2082:E2082">
    <cfRule type="expression" dxfId="1335" priority="1521" stopIfTrue="1">
      <formula>AND($A2082&lt;&gt;"COMPOSICAO",$A2082&lt;&gt;"INSUMO",$A2082&lt;&gt;"")</formula>
    </cfRule>
    <cfRule type="expression" dxfId="1334" priority="1522" stopIfTrue="1">
      <formula>AND(OR($A2082="COMPOSICAO",$A2082="INSUMO",$A2082&lt;&gt;""),$A2082&lt;&gt;"")</formula>
    </cfRule>
  </conditionalFormatting>
  <conditionalFormatting sqref="F2082">
    <cfRule type="expression" dxfId="1333" priority="1519" stopIfTrue="1">
      <formula>AND($A2082&lt;&gt;"COMPOSICAO",$A2082&lt;&gt;"INSUMO",$A2082&lt;&gt;"")</formula>
    </cfRule>
    <cfRule type="expression" dxfId="1332" priority="1520" stopIfTrue="1">
      <formula>AND(OR($A2082="COMPOSICAO",$A2082="INSUMO",$A2082&lt;&gt;""),$A2082&lt;&gt;"")</formula>
    </cfRule>
  </conditionalFormatting>
  <conditionalFormatting sqref="F2083">
    <cfRule type="expression" dxfId="1331" priority="1517" stopIfTrue="1">
      <formula>AND($A2083&lt;&gt;"COMPOSICAO",$A2083&lt;&gt;"INSUMO",$A2083&lt;&gt;"")</formula>
    </cfRule>
    <cfRule type="expression" dxfId="1330" priority="1518" stopIfTrue="1">
      <formula>AND(OR($A2083="COMPOSICAO",$A2083="INSUMO",$A2083&lt;&gt;""),$A2083&lt;&gt;"")</formula>
    </cfRule>
  </conditionalFormatting>
  <conditionalFormatting sqref="F2081">
    <cfRule type="expression" dxfId="1329" priority="1515" stopIfTrue="1">
      <formula>AND($A2081&lt;&gt;"COMPOSICAO",$A2081&lt;&gt;"INSUMO",$A2081&lt;&gt;"")</formula>
    </cfRule>
    <cfRule type="expression" dxfId="1328" priority="1516" stopIfTrue="1">
      <formula>AND(OR($A2081="COMPOSICAO",$A2081="INSUMO",$A2081&lt;&gt;""),$A2081&lt;&gt;"")</formula>
    </cfRule>
  </conditionalFormatting>
  <conditionalFormatting sqref="B2091:E2091">
    <cfRule type="expression" dxfId="1327" priority="1513" stopIfTrue="1">
      <formula>AND($A2091&lt;&gt;"COMPOSICAO",$A2091&lt;&gt;"INSUMO",$A2091&lt;&gt;"")</formula>
    </cfRule>
    <cfRule type="expression" dxfId="1326" priority="1514" stopIfTrue="1">
      <formula>AND(OR($A2091="COMPOSICAO",$A2091="INSUMO",$A2091&lt;&gt;""),$A2091&lt;&gt;"")</formula>
    </cfRule>
  </conditionalFormatting>
  <conditionalFormatting sqref="B2092:E2092">
    <cfRule type="expression" dxfId="1325" priority="1511" stopIfTrue="1">
      <formula>AND($A2092&lt;&gt;"COMPOSICAO",$A2092&lt;&gt;"INSUMO",$A2092&lt;&gt;"")</formula>
    </cfRule>
    <cfRule type="expression" dxfId="1324" priority="1512" stopIfTrue="1">
      <formula>AND(OR($A2092="COMPOSICAO",$A2092="INSUMO",$A2092&lt;&gt;""),$A2092&lt;&gt;"")</formula>
    </cfRule>
  </conditionalFormatting>
  <conditionalFormatting sqref="F2092">
    <cfRule type="expression" dxfId="1323" priority="1509" stopIfTrue="1">
      <formula>AND($A2092&lt;&gt;"COMPOSICAO",$A2092&lt;&gt;"INSUMO",$A2092&lt;&gt;"")</formula>
    </cfRule>
    <cfRule type="expression" dxfId="1322" priority="1510" stopIfTrue="1">
      <formula>AND(OR($A2092="COMPOSICAO",$A2092="INSUMO",$A2092&lt;&gt;""),$A2092&lt;&gt;"")</formula>
    </cfRule>
  </conditionalFormatting>
  <conditionalFormatting sqref="F2093">
    <cfRule type="expression" dxfId="1321" priority="1507" stopIfTrue="1">
      <formula>AND($A2093&lt;&gt;"COMPOSICAO",$A2093&lt;&gt;"INSUMO",$A2093&lt;&gt;"")</formula>
    </cfRule>
    <cfRule type="expression" dxfId="1320" priority="1508" stopIfTrue="1">
      <formula>AND(OR($A2093="COMPOSICAO",$A2093="INSUMO",$A2093&lt;&gt;""),$A2093&lt;&gt;"")</formula>
    </cfRule>
  </conditionalFormatting>
  <conditionalFormatting sqref="F2091">
    <cfRule type="expression" dxfId="1319" priority="1505" stopIfTrue="1">
      <formula>AND($A2091&lt;&gt;"COMPOSICAO",$A2091&lt;&gt;"INSUMO",$A2091&lt;&gt;"")</formula>
    </cfRule>
    <cfRule type="expression" dxfId="1318" priority="1506" stopIfTrue="1">
      <formula>AND(OR($A2091="COMPOSICAO",$A2091="INSUMO",$A2091&lt;&gt;""),$A2091&lt;&gt;"")</formula>
    </cfRule>
  </conditionalFormatting>
  <conditionalFormatting sqref="B2101:E2101">
    <cfRule type="expression" dxfId="1317" priority="1503" stopIfTrue="1">
      <formula>AND($A2101&lt;&gt;"COMPOSICAO",$A2101&lt;&gt;"INSUMO",$A2101&lt;&gt;"")</formula>
    </cfRule>
    <cfRule type="expression" dxfId="1316" priority="1504" stopIfTrue="1">
      <formula>AND(OR($A2101="COMPOSICAO",$A2101="INSUMO",$A2101&lt;&gt;""),$A2101&lt;&gt;"")</formula>
    </cfRule>
  </conditionalFormatting>
  <conditionalFormatting sqref="B2102:E2102">
    <cfRule type="expression" dxfId="1315" priority="1501" stopIfTrue="1">
      <formula>AND($A2102&lt;&gt;"COMPOSICAO",$A2102&lt;&gt;"INSUMO",$A2102&lt;&gt;"")</formula>
    </cfRule>
    <cfRule type="expression" dxfId="1314" priority="1502" stopIfTrue="1">
      <formula>AND(OR($A2102="COMPOSICAO",$A2102="INSUMO",$A2102&lt;&gt;""),$A2102&lt;&gt;"")</formula>
    </cfRule>
  </conditionalFormatting>
  <conditionalFormatting sqref="F2102">
    <cfRule type="expression" dxfId="1313" priority="1499" stopIfTrue="1">
      <formula>AND($A2102&lt;&gt;"COMPOSICAO",$A2102&lt;&gt;"INSUMO",$A2102&lt;&gt;"")</formula>
    </cfRule>
    <cfRule type="expression" dxfId="1312" priority="1500" stopIfTrue="1">
      <formula>AND(OR($A2102="COMPOSICAO",$A2102="INSUMO",$A2102&lt;&gt;""),$A2102&lt;&gt;"")</formula>
    </cfRule>
  </conditionalFormatting>
  <conditionalFormatting sqref="F2103">
    <cfRule type="expression" dxfId="1311" priority="1497" stopIfTrue="1">
      <formula>AND($A2103&lt;&gt;"COMPOSICAO",$A2103&lt;&gt;"INSUMO",$A2103&lt;&gt;"")</formula>
    </cfRule>
    <cfRule type="expression" dxfId="1310" priority="1498" stopIfTrue="1">
      <formula>AND(OR($A2103="COMPOSICAO",$A2103="INSUMO",$A2103&lt;&gt;""),$A2103&lt;&gt;"")</formula>
    </cfRule>
  </conditionalFormatting>
  <conditionalFormatting sqref="F2101">
    <cfRule type="expression" dxfId="1309" priority="1495" stopIfTrue="1">
      <formula>AND($A2101&lt;&gt;"COMPOSICAO",$A2101&lt;&gt;"INSUMO",$A2101&lt;&gt;"")</formula>
    </cfRule>
    <cfRule type="expression" dxfId="1308" priority="1496" stopIfTrue="1">
      <formula>AND(OR($A2101="COMPOSICAO",$A2101="INSUMO",$A2101&lt;&gt;""),$A2101&lt;&gt;"")</formula>
    </cfRule>
  </conditionalFormatting>
  <conditionalFormatting sqref="B2111:E2111">
    <cfRule type="expression" dxfId="1307" priority="1493" stopIfTrue="1">
      <formula>AND($A2111&lt;&gt;"COMPOSICAO",$A2111&lt;&gt;"INSUMO",$A2111&lt;&gt;"")</formula>
    </cfRule>
    <cfRule type="expression" dxfId="1306" priority="1494" stopIfTrue="1">
      <formula>AND(OR($A2111="COMPOSICAO",$A2111="INSUMO",$A2111&lt;&gt;""),$A2111&lt;&gt;"")</formula>
    </cfRule>
  </conditionalFormatting>
  <conditionalFormatting sqref="B2112:E2112">
    <cfRule type="expression" dxfId="1305" priority="1491" stopIfTrue="1">
      <formula>AND($A2112&lt;&gt;"COMPOSICAO",$A2112&lt;&gt;"INSUMO",$A2112&lt;&gt;"")</formula>
    </cfRule>
    <cfRule type="expression" dxfId="1304" priority="1492" stopIfTrue="1">
      <formula>AND(OR($A2112="COMPOSICAO",$A2112="INSUMO",$A2112&lt;&gt;""),$A2112&lt;&gt;"")</formula>
    </cfRule>
  </conditionalFormatting>
  <conditionalFormatting sqref="F2112">
    <cfRule type="expression" dxfId="1303" priority="1489" stopIfTrue="1">
      <formula>AND($A2112&lt;&gt;"COMPOSICAO",$A2112&lt;&gt;"INSUMO",$A2112&lt;&gt;"")</formula>
    </cfRule>
    <cfRule type="expression" dxfId="1302" priority="1490" stopIfTrue="1">
      <formula>AND(OR($A2112="COMPOSICAO",$A2112="INSUMO",$A2112&lt;&gt;""),$A2112&lt;&gt;"")</formula>
    </cfRule>
  </conditionalFormatting>
  <conditionalFormatting sqref="F2113">
    <cfRule type="expression" dxfId="1301" priority="1487" stopIfTrue="1">
      <formula>AND($A2113&lt;&gt;"COMPOSICAO",$A2113&lt;&gt;"INSUMO",$A2113&lt;&gt;"")</formula>
    </cfRule>
    <cfRule type="expression" dxfId="1300" priority="1488" stopIfTrue="1">
      <formula>AND(OR($A2113="COMPOSICAO",$A2113="INSUMO",$A2113&lt;&gt;""),$A2113&lt;&gt;"")</formula>
    </cfRule>
  </conditionalFormatting>
  <conditionalFormatting sqref="F2111">
    <cfRule type="expression" dxfId="1299" priority="1485" stopIfTrue="1">
      <formula>AND($A2111&lt;&gt;"COMPOSICAO",$A2111&lt;&gt;"INSUMO",$A2111&lt;&gt;"")</formula>
    </cfRule>
    <cfRule type="expression" dxfId="1298" priority="1486" stopIfTrue="1">
      <formula>AND(OR($A2111="COMPOSICAO",$A2111="INSUMO",$A2111&lt;&gt;""),$A2111&lt;&gt;"")</formula>
    </cfRule>
  </conditionalFormatting>
  <conditionalFormatting sqref="B2121:E2121">
    <cfRule type="expression" dxfId="1297" priority="1483" stopIfTrue="1">
      <formula>AND($A2121&lt;&gt;"COMPOSICAO",$A2121&lt;&gt;"INSUMO",$A2121&lt;&gt;"")</formula>
    </cfRule>
    <cfRule type="expression" dxfId="1296" priority="1484" stopIfTrue="1">
      <formula>AND(OR($A2121="COMPOSICAO",$A2121="INSUMO",$A2121&lt;&gt;""),$A2121&lt;&gt;"")</formula>
    </cfRule>
  </conditionalFormatting>
  <conditionalFormatting sqref="B2122:E2122">
    <cfRule type="expression" dxfId="1295" priority="1481" stopIfTrue="1">
      <formula>AND($A2122&lt;&gt;"COMPOSICAO",$A2122&lt;&gt;"INSUMO",$A2122&lt;&gt;"")</formula>
    </cfRule>
    <cfRule type="expression" dxfId="1294" priority="1482" stopIfTrue="1">
      <formula>AND(OR($A2122="COMPOSICAO",$A2122="INSUMO",$A2122&lt;&gt;""),$A2122&lt;&gt;"")</formula>
    </cfRule>
  </conditionalFormatting>
  <conditionalFormatting sqref="F2122">
    <cfRule type="expression" dxfId="1293" priority="1479" stopIfTrue="1">
      <formula>AND($A2122&lt;&gt;"COMPOSICAO",$A2122&lt;&gt;"INSUMO",$A2122&lt;&gt;"")</formula>
    </cfRule>
    <cfRule type="expression" dxfId="1292" priority="1480" stopIfTrue="1">
      <formula>AND(OR($A2122="COMPOSICAO",$A2122="INSUMO",$A2122&lt;&gt;""),$A2122&lt;&gt;"")</formula>
    </cfRule>
  </conditionalFormatting>
  <conditionalFormatting sqref="F2123">
    <cfRule type="expression" dxfId="1291" priority="1477" stopIfTrue="1">
      <formula>AND($A2123&lt;&gt;"COMPOSICAO",$A2123&lt;&gt;"INSUMO",$A2123&lt;&gt;"")</formula>
    </cfRule>
    <cfRule type="expression" dxfId="1290" priority="1478" stopIfTrue="1">
      <formula>AND(OR($A2123="COMPOSICAO",$A2123="INSUMO",$A2123&lt;&gt;""),$A2123&lt;&gt;"")</formula>
    </cfRule>
  </conditionalFormatting>
  <conditionalFormatting sqref="F2121">
    <cfRule type="expression" dxfId="1289" priority="1475" stopIfTrue="1">
      <formula>AND($A2121&lt;&gt;"COMPOSICAO",$A2121&lt;&gt;"INSUMO",$A2121&lt;&gt;"")</formula>
    </cfRule>
    <cfRule type="expression" dxfId="1288" priority="1476" stopIfTrue="1">
      <formula>AND(OR($A2121="COMPOSICAO",$A2121="INSUMO",$A2121&lt;&gt;""),$A2121&lt;&gt;"")</formula>
    </cfRule>
  </conditionalFormatting>
  <conditionalFormatting sqref="B2131:E2131">
    <cfRule type="expression" dxfId="1287" priority="1473" stopIfTrue="1">
      <formula>AND($A2131&lt;&gt;"COMPOSICAO",$A2131&lt;&gt;"INSUMO",$A2131&lt;&gt;"")</formula>
    </cfRule>
    <cfRule type="expression" dxfId="1286" priority="1474" stopIfTrue="1">
      <formula>AND(OR($A2131="COMPOSICAO",$A2131="INSUMO",$A2131&lt;&gt;""),$A2131&lt;&gt;"")</formula>
    </cfRule>
  </conditionalFormatting>
  <conditionalFormatting sqref="B2132:E2132">
    <cfRule type="expression" dxfId="1285" priority="1471" stopIfTrue="1">
      <formula>AND($A2132&lt;&gt;"COMPOSICAO",$A2132&lt;&gt;"INSUMO",$A2132&lt;&gt;"")</formula>
    </cfRule>
    <cfRule type="expression" dxfId="1284" priority="1472" stopIfTrue="1">
      <formula>AND(OR($A2132="COMPOSICAO",$A2132="INSUMO",$A2132&lt;&gt;""),$A2132&lt;&gt;"")</formula>
    </cfRule>
  </conditionalFormatting>
  <conditionalFormatting sqref="F2132">
    <cfRule type="expression" dxfId="1283" priority="1469" stopIfTrue="1">
      <formula>AND($A2132&lt;&gt;"COMPOSICAO",$A2132&lt;&gt;"INSUMO",$A2132&lt;&gt;"")</formula>
    </cfRule>
    <cfRule type="expression" dxfId="1282" priority="1470" stopIfTrue="1">
      <formula>AND(OR($A2132="COMPOSICAO",$A2132="INSUMO",$A2132&lt;&gt;""),$A2132&lt;&gt;"")</formula>
    </cfRule>
  </conditionalFormatting>
  <conditionalFormatting sqref="F2133">
    <cfRule type="expression" dxfId="1281" priority="1467" stopIfTrue="1">
      <formula>AND($A2133&lt;&gt;"COMPOSICAO",$A2133&lt;&gt;"INSUMO",$A2133&lt;&gt;"")</formula>
    </cfRule>
    <cfRule type="expression" dxfId="1280" priority="1468" stopIfTrue="1">
      <formula>AND(OR($A2133="COMPOSICAO",$A2133="INSUMO",$A2133&lt;&gt;""),$A2133&lt;&gt;"")</formula>
    </cfRule>
  </conditionalFormatting>
  <conditionalFormatting sqref="F2131">
    <cfRule type="expression" dxfId="1279" priority="1465" stopIfTrue="1">
      <formula>AND($A2131&lt;&gt;"COMPOSICAO",$A2131&lt;&gt;"INSUMO",$A2131&lt;&gt;"")</formula>
    </cfRule>
    <cfRule type="expression" dxfId="1278" priority="1466" stopIfTrue="1">
      <formula>AND(OR($A2131="COMPOSICAO",$A2131="INSUMO",$A2131&lt;&gt;""),$A2131&lt;&gt;"")</formula>
    </cfRule>
  </conditionalFormatting>
  <conditionalFormatting sqref="B2141:E2141">
    <cfRule type="expression" dxfId="1277" priority="1463" stopIfTrue="1">
      <formula>AND($A2141&lt;&gt;"COMPOSICAO",$A2141&lt;&gt;"INSUMO",$A2141&lt;&gt;"")</formula>
    </cfRule>
    <cfRule type="expression" dxfId="1276" priority="1464" stopIfTrue="1">
      <formula>AND(OR($A2141="COMPOSICAO",$A2141="INSUMO",$A2141&lt;&gt;""),$A2141&lt;&gt;"")</formula>
    </cfRule>
  </conditionalFormatting>
  <conditionalFormatting sqref="B2142:E2142">
    <cfRule type="expression" dxfId="1275" priority="1461" stopIfTrue="1">
      <formula>AND($A2142&lt;&gt;"COMPOSICAO",$A2142&lt;&gt;"INSUMO",$A2142&lt;&gt;"")</formula>
    </cfRule>
    <cfRule type="expression" dxfId="1274" priority="1462" stopIfTrue="1">
      <formula>AND(OR($A2142="COMPOSICAO",$A2142="INSUMO",$A2142&lt;&gt;""),$A2142&lt;&gt;"")</formula>
    </cfRule>
  </conditionalFormatting>
  <conditionalFormatting sqref="F2142">
    <cfRule type="expression" dxfId="1273" priority="1459" stopIfTrue="1">
      <formula>AND($A2142&lt;&gt;"COMPOSICAO",$A2142&lt;&gt;"INSUMO",$A2142&lt;&gt;"")</formula>
    </cfRule>
    <cfRule type="expression" dxfId="1272" priority="1460" stopIfTrue="1">
      <formula>AND(OR($A2142="COMPOSICAO",$A2142="INSUMO",$A2142&lt;&gt;""),$A2142&lt;&gt;"")</formula>
    </cfRule>
  </conditionalFormatting>
  <conditionalFormatting sqref="F2143">
    <cfRule type="expression" dxfId="1271" priority="1457" stopIfTrue="1">
      <formula>AND($A2143&lt;&gt;"COMPOSICAO",$A2143&lt;&gt;"INSUMO",$A2143&lt;&gt;"")</formula>
    </cfRule>
    <cfRule type="expression" dxfId="1270" priority="1458" stopIfTrue="1">
      <formula>AND(OR($A2143="COMPOSICAO",$A2143="INSUMO",$A2143&lt;&gt;""),$A2143&lt;&gt;"")</formula>
    </cfRule>
  </conditionalFormatting>
  <conditionalFormatting sqref="F2141">
    <cfRule type="expression" dxfId="1269" priority="1455" stopIfTrue="1">
      <formula>AND($A2141&lt;&gt;"COMPOSICAO",$A2141&lt;&gt;"INSUMO",$A2141&lt;&gt;"")</formula>
    </cfRule>
    <cfRule type="expression" dxfId="1268" priority="1456" stopIfTrue="1">
      <formula>AND(OR($A2141="COMPOSICAO",$A2141="INSUMO",$A2141&lt;&gt;""),$A2141&lt;&gt;"")</formula>
    </cfRule>
  </conditionalFormatting>
  <conditionalFormatting sqref="B2151:E2151">
    <cfRule type="expression" dxfId="1267" priority="1453" stopIfTrue="1">
      <formula>AND($A2151&lt;&gt;"COMPOSICAO",$A2151&lt;&gt;"INSUMO",$A2151&lt;&gt;"")</formula>
    </cfRule>
    <cfRule type="expression" dxfId="1266" priority="1454" stopIfTrue="1">
      <formula>AND(OR($A2151="COMPOSICAO",$A2151="INSUMO",$A2151&lt;&gt;""),$A2151&lt;&gt;"")</formula>
    </cfRule>
  </conditionalFormatting>
  <conditionalFormatting sqref="B2152:E2152">
    <cfRule type="expression" dxfId="1265" priority="1451" stopIfTrue="1">
      <formula>AND($A2152&lt;&gt;"COMPOSICAO",$A2152&lt;&gt;"INSUMO",$A2152&lt;&gt;"")</formula>
    </cfRule>
    <cfRule type="expression" dxfId="1264" priority="1452" stopIfTrue="1">
      <formula>AND(OR($A2152="COMPOSICAO",$A2152="INSUMO",$A2152&lt;&gt;""),$A2152&lt;&gt;"")</formula>
    </cfRule>
  </conditionalFormatting>
  <conditionalFormatting sqref="F2152">
    <cfRule type="expression" dxfId="1263" priority="1449" stopIfTrue="1">
      <formula>AND($A2152&lt;&gt;"COMPOSICAO",$A2152&lt;&gt;"INSUMO",$A2152&lt;&gt;"")</formula>
    </cfRule>
    <cfRule type="expression" dxfId="1262" priority="1450" stopIfTrue="1">
      <formula>AND(OR($A2152="COMPOSICAO",$A2152="INSUMO",$A2152&lt;&gt;""),$A2152&lt;&gt;"")</formula>
    </cfRule>
  </conditionalFormatting>
  <conditionalFormatting sqref="F2153">
    <cfRule type="expression" dxfId="1261" priority="1447" stopIfTrue="1">
      <formula>AND($A2153&lt;&gt;"COMPOSICAO",$A2153&lt;&gt;"INSUMO",$A2153&lt;&gt;"")</formula>
    </cfRule>
    <cfRule type="expression" dxfId="1260" priority="1448" stopIfTrue="1">
      <formula>AND(OR($A2153="COMPOSICAO",$A2153="INSUMO",$A2153&lt;&gt;""),$A2153&lt;&gt;"")</formula>
    </cfRule>
  </conditionalFormatting>
  <conditionalFormatting sqref="F2151">
    <cfRule type="expression" dxfId="1259" priority="1445" stopIfTrue="1">
      <formula>AND($A2151&lt;&gt;"COMPOSICAO",$A2151&lt;&gt;"INSUMO",$A2151&lt;&gt;"")</formula>
    </cfRule>
    <cfRule type="expression" dxfId="1258" priority="1446" stopIfTrue="1">
      <formula>AND(OR($A2151="COMPOSICAO",$A2151="INSUMO",$A2151&lt;&gt;""),$A2151&lt;&gt;"")</formula>
    </cfRule>
  </conditionalFormatting>
  <conditionalFormatting sqref="B2161:E2161">
    <cfRule type="expression" dxfId="1257" priority="1443" stopIfTrue="1">
      <formula>AND($A2161&lt;&gt;"COMPOSICAO",$A2161&lt;&gt;"INSUMO",$A2161&lt;&gt;"")</formula>
    </cfRule>
    <cfRule type="expression" dxfId="1256" priority="1444" stopIfTrue="1">
      <formula>AND(OR($A2161="COMPOSICAO",$A2161="INSUMO",$A2161&lt;&gt;""),$A2161&lt;&gt;"")</formula>
    </cfRule>
  </conditionalFormatting>
  <conditionalFormatting sqref="B2162:E2162">
    <cfRule type="expression" dxfId="1255" priority="1441" stopIfTrue="1">
      <formula>AND($A2162&lt;&gt;"COMPOSICAO",$A2162&lt;&gt;"INSUMO",$A2162&lt;&gt;"")</formula>
    </cfRule>
    <cfRule type="expression" dxfId="1254" priority="1442" stopIfTrue="1">
      <formula>AND(OR($A2162="COMPOSICAO",$A2162="INSUMO",$A2162&lt;&gt;""),$A2162&lt;&gt;"")</formula>
    </cfRule>
  </conditionalFormatting>
  <conditionalFormatting sqref="F2162">
    <cfRule type="expression" dxfId="1253" priority="1439" stopIfTrue="1">
      <formula>AND($A2162&lt;&gt;"COMPOSICAO",$A2162&lt;&gt;"INSUMO",$A2162&lt;&gt;"")</formula>
    </cfRule>
    <cfRule type="expression" dxfId="1252" priority="1440" stopIfTrue="1">
      <formula>AND(OR($A2162="COMPOSICAO",$A2162="INSUMO",$A2162&lt;&gt;""),$A2162&lt;&gt;"")</formula>
    </cfRule>
  </conditionalFormatting>
  <conditionalFormatting sqref="F2163">
    <cfRule type="expression" dxfId="1251" priority="1437" stopIfTrue="1">
      <formula>AND($A2163&lt;&gt;"COMPOSICAO",$A2163&lt;&gt;"INSUMO",$A2163&lt;&gt;"")</formula>
    </cfRule>
    <cfRule type="expression" dxfId="1250" priority="1438" stopIfTrue="1">
      <formula>AND(OR($A2163="COMPOSICAO",$A2163="INSUMO",$A2163&lt;&gt;""),$A2163&lt;&gt;"")</formula>
    </cfRule>
  </conditionalFormatting>
  <conditionalFormatting sqref="F2161">
    <cfRule type="expression" dxfId="1249" priority="1435" stopIfTrue="1">
      <formula>AND($A2161&lt;&gt;"COMPOSICAO",$A2161&lt;&gt;"INSUMO",$A2161&lt;&gt;"")</formula>
    </cfRule>
    <cfRule type="expression" dxfId="1248" priority="1436" stopIfTrue="1">
      <formula>AND(OR($A2161="COMPOSICAO",$A2161="INSUMO",$A2161&lt;&gt;""),$A2161&lt;&gt;"")</formula>
    </cfRule>
  </conditionalFormatting>
  <conditionalFormatting sqref="F2173">
    <cfRule type="expression" dxfId="1247" priority="1433" stopIfTrue="1">
      <formula>AND($A2173&lt;&gt;"COMPOSICAO",$A2173&lt;&gt;"INSUMO",$A2173&lt;&gt;"")</formula>
    </cfRule>
    <cfRule type="expression" dxfId="1246" priority="1434" stopIfTrue="1">
      <formula>AND(OR($A2173="COMPOSICAO",$A2173="INSUMO",$A2173&lt;&gt;""),$A2173&lt;&gt;"")</formula>
    </cfRule>
  </conditionalFormatting>
  <conditionalFormatting sqref="B2503:E2503">
    <cfRule type="expression" dxfId="1245" priority="1225" stopIfTrue="1">
      <formula>AND($A2503&lt;&gt;"COMPOSICAO",$A2503&lt;&gt;"INSUMO",$A2503&lt;&gt;"")</formula>
    </cfRule>
    <cfRule type="expression" dxfId="1244" priority="1226" stopIfTrue="1">
      <formula>AND(OR($A2503="COMPOSICAO",$A2503="INSUMO",$A2503&lt;&gt;""),$A2503&lt;&gt;"")</formula>
    </cfRule>
  </conditionalFormatting>
  <conditionalFormatting sqref="B2171:E2171">
    <cfRule type="expression" dxfId="1243" priority="1427" stopIfTrue="1">
      <formula>AND($A2171&lt;&gt;"COMPOSICAO",$A2171&lt;&gt;"INSUMO",$A2171&lt;&gt;"")</formula>
    </cfRule>
    <cfRule type="expression" dxfId="1242" priority="1428" stopIfTrue="1">
      <formula>AND(OR($A2171="COMPOSICAO",$A2171="INSUMO",$A2171&lt;&gt;""),$A2171&lt;&gt;"")</formula>
    </cfRule>
  </conditionalFormatting>
  <conditionalFormatting sqref="F2501:F2502">
    <cfRule type="expression" dxfId="1241" priority="1219" stopIfTrue="1">
      <formula>AND($A2501&lt;&gt;"COMPOSICAO",$A2501&lt;&gt;"INSUMO",$A2501&lt;&gt;"")</formula>
    </cfRule>
    <cfRule type="expression" dxfId="1240" priority="1220" stopIfTrue="1">
      <formula>AND(OR($A2501="COMPOSICAO",$A2501="INSUMO",$A2501&lt;&gt;""),$A2501&lt;&gt;"")</formula>
    </cfRule>
  </conditionalFormatting>
  <conditionalFormatting sqref="F2171">
    <cfRule type="expression" dxfId="1239" priority="1429" stopIfTrue="1">
      <formula>AND($A2171&lt;&gt;"COMPOSICAO",$A2171&lt;&gt;"INSUMO",$A2171&lt;&gt;"")</formula>
    </cfRule>
    <cfRule type="expression" dxfId="1238" priority="1430" stopIfTrue="1">
      <formula>AND(OR($A2171="COMPOSICAO",$A2171="INSUMO",$A2171&lt;&gt;""),$A2171&lt;&gt;"")</formula>
    </cfRule>
  </conditionalFormatting>
  <conditionalFormatting sqref="F2341">
    <cfRule type="expression" dxfId="1237" priority="1345" stopIfTrue="1">
      <formula>AND($A2341&lt;&gt;"COMPOSICAO",$A2341&lt;&gt;"INSUMO",$A2341&lt;&gt;"")</formula>
    </cfRule>
    <cfRule type="expression" dxfId="1236" priority="1346" stopIfTrue="1">
      <formula>AND(OR($A2341="COMPOSICAO",$A2341="INSUMO",$A2341&lt;&gt;""),$A2341&lt;&gt;"")</formula>
    </cfRule>
  </conditionalFormatting>
  <conditionalFormatting sqref="B2181:E2181">
    <cfRule type="expression" dxfId="1235" priority="1419" stopIfTrue="1">
      <formula>AND($A2181&lt;&gt;"COMPOSICAO",$A2181&lt;&gt;"INSUMO",$A2181&lt;&gt;"")</formula>
    </cfRule>
    <cfRule type="expression" dxfId="1234" priority="1420" stopIfTrue="1">
      <formula>AND(OR($A2181="COMPOSICAO",$A2181="INSUMO",$A2181&lt;&gt;""),$A2181&lt;&gt;"")</formula>
    </cfRule>
  </conditionalFormatting>
  <conditionalFormatting sqref="F2181">
    <cfRule type="expression" dxfId="1233" priority="1421" stopIfTrue="1">
      <formula>AND($A2181&lt;&gt;"COMPOSICAO",$A2181&lt;&gt;"INSUMO",$A2181&lt;&gt;"")</formula>
    </cfRule>
    <cfRule type="expression" dxfId="1232" priority="1422" stopIfTrue="1">
      <formula>AND(OR($A2181="COMPOSICAO",$A2181="INSUMO",$A2181&lt;&gt;""),$A2181&lt;&gt;"")</formula>
    </cfRule>
  </conditionalFormatting>
  <conditionalFormatting sqref="B2182:E2182">
    <cfRule type="expression" dxfId="1231" priority="1417" stopIfTrue="1">
      <formula>AND($A2182&lt;&gt;"COMPOSICAO",$A2182&lt;&gt;"INSUMO",$A2182&lt;&gt;"")</formula>
    </cfRule>
    <cfRule type="expression" dxfId="1230" priority="1418" stopIfTrue="1">
      <formula>AND(OR($A2182="COMPOSICAO",$A2182="INSUMO",$A2182&lt;&gt;""),$A2182&lt;&gt;"")</formula>
    </cfRule>
  </conditionalFormatting>
  <conditionalFormatting sqref="F2182">
    <cfRule type="expression" dxfId="1229" priority="1415" stopIfTrue="1">
      <formula>AND($A2182&lt;&gt;"COMPOSICAO",$A2182&lt;&gt;"INSUMO",$A2182&lt;&gt;"")</formula>
    </cfRule>
    <cfRule type="expression" dxfId="1228" priority="1416" stopIfTrue="1">
      <formula>AND(OR($A2182="COMPOSICAO",$A2182="INSUMO",$A2182&lt;&gt;""),$A2182&lt;&gt;"")</formula>
    </cfRule>
  </conditionalFormatting>
  <conditionalFormatting sqref="F2183">
    <cfRule type="expression" dxfId="1227" priority="1413" stopIfTrue="1">
      <formula>AND($A2183&lt;&gt;"COMPOSICAO",$A2183&lt;&gt;"INSUMO",$A2183&lt;&gt;"")</formula>
    </cfRule>
    <cfRule type="expression" dxfId="1226" priority="1414" stopIfTrue="1">
      <formula>AND(OR($A2183="COMPOSICAO",$A2183="INSUMO",$A2183&lt;&gt;""),$A2183&lt;&gt;"")</formula>
    </cfRule>
  </conditionalFormatting>
  <conditionalFormatting sqref="B2191:E2191">
    <cfRule type="expression" dxfId="1225" priority="1409" stopIfTrue="1">
      <formula>AND($A2191&lt;&gt;"COMPOSICAO",$A2191&lt;&gt;"INSUMO",$A2191&lt;&gt;"")</formula>
    </cfRule>
    <cfRule type="expression" dxfId="1224" priority="1410" stopIfTrue="1">
      <formula>AND(OR($A2191="COMPOSICAO",$A2191="INSUMO",$A2191&lt;&gt;""),$A2191&lt;&gt;"")</formula>
    </cfRule>
  </conditionalFormatting>
  <conditionalFormatting sqref="F2191">
    <cfRule type="expression" dxfId="1223" priority="1411" stopIfTrue="1">
      <formula>AND($A2191&lt;&gt;"COMPOSICAO",$A2191&lt;&gt;"INSUMO",$A2191&lt;&gt;"")</formula>
    </cfRule>
    <cfRule type="expression" dxfId="1222" priority="1412" stopIfTrue="1">
      <formula>AND(OR($A2191="COMPOSICAO",$A2191="INSUMO",$A2191&lt;&gt;""),$A2191&lt;&gt;"")</formula>
    </cfRule>
  </conditionalFormatting>
  <conditionalFormatting sqref="B2192:E2192">
    <cfRule type="expression" dxfId="1221" priority="1407" stopIfTrue="1">
      <formula>AND($A2192&lt;&gt;"COMPOSICAO",$A2192&lt;&gt;"INSUMO",$A2192&lt;&gt;"")</formula>
    </cfRule>
    <cfRule type="expression" dxfId="1220" priority="1408" stopIfTrue="1">
      <formula>AND(OR($A2192="COMPOSICAO",$A2192="INSUMO",$A2192&lt;&gt;""),$A2192&lt;&gt;"")</formula>
    </cfRule>
  </conditionalFormatting>
  <conditionalFormatting sqref="F2192">
    <cfRule type="expression" dxfId="1219" priority="1405" stopIfTrue="1">
      <formula>AND($A2192&lt;&gt;"COMPOSICAO",$A2192&lt;&gt;"INSUMO",$A2192&lt;&gt;"")</formula>
    </cfRule>
    <cfRule type="expression" dxfId="1218" priority="1406" stopIfTrue="1">
      <formula>AND(OR($A2192="COMPOSICAO",$A2192="INSUMO",$A2192&lt;&gt;""),$A2192&lt;&gt;"")</formula>
    </cfRule>
  </conditionalFormatting>
  <conditionalFormatting sqref="F2193">
    <cfRule type="expression" dxfId="1217" priority="1403" stopIfTrue="1">
      <formula>AND($A2193&lt;&gt;"COMPOSICAO",$A2193&lt;&gt;"INSUMO",$A2193&lt;&gt;"")</formula>
    </cfRule>
    <cfRule type="expression" dxfId="1216" priority="1404" stopIfTrue="1">
      <formula>AND(OR($A2193="COMPOSICAO",$A2193="INSUMO",$A2193&lt;&gt;""),$A2193&lt;&gt;"")</formula>
    </cfRule>
  </conditionalFormatting>
  <conditionalFormatting sqref="B2201:E2201">
    <cfRule type="expression" dxfId="1215" priority="1399" stopIfTrue="1">
      <formula>AND($A2201&lt;&gt;"COMPOSICAO",$A2201&lt;&gt;"INSUMO",$A2201&lt;&gt;"")</formula>
    </cfRule>
    <cfRule type="expression" dxfId="1214" priority="1400" stopIfTrue="1">
      <formula>AND(OR($A2201="COMPOSICAO",$A2201="INSUMO",$A2201&lt;&gt;""),$A2201&lt;&gt;"")</formula>
    </cfRule>
  </conditionalFormatting>
  <conditionalFormatting sqref="F2201">
    <cfRule type="expression" dxfId="1213" priority="1401" stopIfTrue="1">
      <formula>AND($A2201&lt;&gt;"COMPOSICAO",$A2201&lt;&gt;"INSUMO",$A2201&lt;&gt;"")</formula>
    </cfRule>
    <cfRule type="expression" dxfId="1212" priority="1402" stopIfTrue="1">
      <formula>AND(OR($A2201="COMPOSICAO",$A2201="INSUMO",$A2201&lt;&gt;""),$A2201&lt;&gt;"")</formula>
    </cfRule>
  </conditionalFormatting>
  <conditionalFormatting sqref="B2202:E2202">
    <cfRule type="expression" dxfId="1211" priority="1397" stopIfTrue="1">
      <formula>AND($A2202&lt;&gt;"COMPOSICAO",$A2202&lt;&gt;"INSUMO",$A2202&lt;&gt;"")</formula>
    </cfRule>
    <cfRule type="expression" dxfId="1210" priority="1398" stopIfTrue="1">
      <formula>AND(OR($A2202="COMPOSICAO",$A2202="INSUMO",$A2202&lt;&gt;""),$A2202&lt;&gt;"")</formula>
    </cfRule>
  </conditionalFormatting>
  <conditionalFormatting sqref="F2202">
    <cfRule type="expression" dxfId="1209" priority="1395" stopIfTrue="1">
      <formula>AND($A2202&lt;&gt;"COMPOSICAO",$A2202&lt;&gt;"INSUMO",$A2202&lt;&gt;"")</formula>
    </cfRule>
    <cfRule type="expression" dxfId="1208" priority="1396" stopIfTrue="1">
      <formula>AND(OR($A2202="COMPOSICAO",$A2202="INSUMO",$A2202&lt;&gt;""),$A2202&lt;&gt;"")</formula>
    </cfRule>
  </conditionalFormatting>
  <conditionalFormatting sqref="F2203">
    <cfRule type="expression" dxfId="1207" priority="1393" stopIfTrue="1">
      <formula>AND($A2203&lt;&gt;"COMPOSICAO",$A2203&lt;&gt;"INSUMO",$A2203&lt;&gt;"")</formula>
    </cfRule>
    <cfRule type="expression" dxfId="1206" priority="1394" stopIfTrue="1">
      <formula>AND(OR($A2203="COMPOSICAO",$A2203="INSUMO",$A2203&lt;&gt;""),$A2203&lt;&gt;"")</formula>
    </cfRule>
  </conditionalFormatting>
  <conditionalFormatting sqref="B2211:E2211">
    <cfRule type="expression" dxfId="1205" priority="1389" stopIfTrue="1">
      <formula>AND($A2211&lt;&gt;"COMPOSICAO",$A2211&lt;&gt;"INSUMO",$A2211&lt;&gt;"")</formula>
    </cfRule>
    <cfRule type="expression" dxfId="1204" priority="1390" stopIfTrue="1">
      <formula>AND(OR($A2211="COMPOSICAO",$A2211="INSUMO",$A2211&lt;&gt;""),$A2211&lt;&gt;"")</formula>
    </cfRule>
  </conditionalFormatting>
  <conditionalFormatting sqref="F2211">
    <cfRule type="expression" dxfId="1203" priority="1391" stopIfTrue="1">
      <formula>AND($A2211&lt;&gt;"COMPOSICAO",$A2211&lt;&gt;"INSUMO",$A2211&lt;&gt;"")</formula>
    </cfRule>
    <cfRule type="expression" dxfId="1202" priority="1392" stopIfTrue="1">
      <formula>AND(OR($A2211="COMPOSICAO",$A2211="INSUMO",$A2211&lt;&gt;""),$A2211&lt;&gt;"")</formula>
    </cfRule>
  </conditionalFormatting>
  <conditionalFormatting sqref="B2212:E2212">
    <cfRule type="expression" dxfId="1201" priority="1387" stopIfTrue="1">
      <formula>AND($A2212&lt;&gt;"COMPOSICAO",$A2212&lt;&gt;"INSUMO",$A2212&lt;&gt;"")</formula>
    </cfRule>
    <cfRule type="expression" dxfId="1200" priority="1388" stopIfTrue="1">
      <formula>AND(OR($A2212="COMPOSICAO",$A2212="INSUMO",$A2212&lt;&gt;""),$A2212&lt;&gt;"")</formula>
    </cfRule>
  </conditionalFormatting>
  <conditionalFormatting sqref="F2212">
    <cfRule type="expression" dxfId="1199" priority="1385" stopIfTrue="1">
      <formula>AND($A2212&lt;&gt;"COMPOSICAO",$A2212&lt;&gt;"INSUMO",$A2212&lt;&gt;"")</formula>
    </cfRule>
    <cfRule type="expression" dxfId="1198" priority="1386" stopIfTrue="1">
      <formula>AND(OR($A2212="COMPOSICAO",$A2212="INSUMO",$A2212&lt;&gt;""),$A2212&lt;&gt;"")</formula>
    </cfRule>
  </conditionalFormatting>
  <conditionalFormatting sqref="F2213">
    <cfRule type="expression" dxfId="1197" priority="1383" stopIfTrue="1">
      <formula>AND($A2213&lt;&gt;"COMPOSICAO",$A2213&lt;&gt;"INSUMO",$A2213&lt;&gt;"")</formula>
    </cfRule>
    <cfRule type="expression" dxfId="1196" priority="1384" stopIfTrue="1">
      <formula>AND(OR($A2213="COMPOSICAO",$A2213="INSUMO",$A2213&lt;&gt;""),$A2213&lt;&gt;"")</formula>
    </cfRule>
  </conditionalFormatting>
  <conditionalFormatting sqref="B2221:E2221">
    <cfRule type="expression" dxfId="1195" priority="1379" stopIfTrue="1">
      <formula>AND($A2221&lt;&gt;"COMPOSICAO",$A2221&lt;&gt;"INSUMO",$A2221&lt;&gt;"")</formula>
    </cfRule>
    <cfRule type="expression" dxfId="1194" priority="1380" stopIfTrue="1">
      <formula>AND(OR($A2221="COMPOSICAO",$A2221="INSUMO",$A2221&lt;&gt;""),$A2221&lt;&gt;"")</formula>
    </cfRule>
  </conditionalFormatting>
  <conditionalFormatting sqref="F2221">
    <cfRule type="expression" dxfId="1193" priority="1381" stopIfTrue="1">
      <formula>AND($A2221&lt;&gt;"COMPOSICAO",$A2221&lt;&gt;"INSUMO",$A2221&lt;&gt;"")</formula>
    </cfRule>
    <cfRule type="expression" dxfId="1192" priority="1382" stopIfTrue="1">
      <formula>AND(OR($A2221="COMPOSICAO",$A2221="INSUMO",$A2221&lt;&gt;""),$A2221&lt;&gt;"")</formula>
    </cfRule>
  </conditionalFormatting>
  <conditionalFormatting sqref="B2222:E2222">
    <cfRule type="expression" dxfId="1191" priority="1377" stopIfTrue="1">
      <formula>AND($A2222&lt;&gt;"COMPOSICAO",$A2222&lt;&gt;"INSUMO",$A2222&lt;&gt;"")</formula>
    </cfRule>
    <cfRule type="expression" dxfId="1190" priority="1378" stopIfTrue="1">
      <formula>AND(OR($A2222="COMPOSICAO",$A2222="INSUMO",$A2222&lt;&gt;""),$A2222&lt;&gt;"")</formula>
    </cfRule>
  </conditionalFormatting>
  <conditionalFormatting sqref="F2222">
    <cfRule type="expression" dxfId="1189" priority="1375" stopIfTrue="1">
      <formula>AND($A2222&lt;&gt;"COMPOSICAO",$A2222&lt;&gt;"INSUMO",$A2222&lt;&gt;"")</formula>
    </cfRule>
    <cfRule type="expression" dxfId="1188" priority="1376" stopIfTrue="1">
      <formula>AND(OR($A2222="COMPOSICAO",$A2222="INSUMO",$A2222&lt;&gt;""),$A2222&lt;&gt;"")</formula>
    </cfRule>
  </conditionalFormatting>
  <conditionalFormatting sqref="F2223">
    <cfRule type="expression" dxfId="1187" priority="1373" stopIfTrue="1">
      <formula>AND($A2223&lt;&gt;"COMPOSICAO",$A2223&lt;&gt;"INSUMO",$A2223&lt;&gt;"")</formula>
    </cfRule>
    <cfRule type="expression" dxfId="1186" priority="1374" stopIfTrue="1">
      <formula>AND(OR($A2223="COMPOSICAO",$A2223="INSUMO",$A2223&lt;&gt;""),$A2223&lt;&gt;"")</formula>
    </cfRule>
  </conditionalFormatting>
  <conditionalFormatting sqref="B2231:E2232">
    <cfRule type="expression" dxfId="1185" priority="1371" stopIfTrue="1">
      <formula>AND($A2231&lt;&gt;"COMPOSICAO",$A2231&lt;&gt;"INSUMO",$A2231&lt;&gt;"")</formula>
    </cfRule>
    <cfRule type="expression" dxfId="1184" priority="1372" stopIfTrue="1">
      <formula>AND(OR($A2231="COMPOSICAO",$A2231="INSUMO",$A2231&lt;&gt;""),$A2231&lt;&gt;"")</formula>
    </cfRule>
  </conditionalFormatting>
  <conditionalFormatting sqref="B2241:E2242">
    <cfRule type="expression" dxfId="1183" priority="1369" stopIfTrue="1">
      <formula>AND($A2241&lt;&gt;"COMPOSICAO",$A2241&lt;&gt;"INSUMO",$A2241&lt;&gt;"")</formula>
    </cfRule>
    <cfRule type="expression" dxfId="1182" priority="1370" stopIfTrue="1">
      <formula>AND(OR($A2241="COMPOSICAO",$A2241="INSUMO",$A2241&lt;&gt;""),$A2241&lt;&gt;"")</formula>
    </cfRule>
  </conditionalFormatting>
  <conditionalFormatting sqref="B2251:E2252">
    <cfRule type="expression" dxfId="1181" priority="1367" stopIfTrue="1">
      <formula>AND($A2251&lt;&gt;"COMPOSICAO",$A2251&lt;&gt;"INSUMO",$A2251&lt;&gt;"")</formula>
    </cfRule>
    <cfRule type="expression" dxfId="1180" priority="1368" stopIfTrue="1">
      <formula>AND(OR($A2251="COMPOSICAO",$A2251="INSUMO",$A2251&lt;&gt;""),$A2251&lt;&gt;"")</formula>
    </cfRule>
  </conditionalFormatting>
  <conditionalFormatting sqref="B2261:E2262">
    <cfRule type="expression" dxfId="1179" priority="1365" stopIfTrue="1">
      <formula>AND($A2261&lt;&gt;"COMPOSICAO",$A2261&lt;&gt;"INSUMO",$A2261&lt;&gt;"")</formula>
    </cfRule>
    <cfRule type="expression" dxfId="1178" priority="1366" stopIfTrue="1">
      <formula>AND(OR($A2261="COMPOSICAO",$A2261="INSUMO",$A2261&lt;&gt;""),$A2261&lt;&gt;"")</formula>
    </cfRule>
  </conditionalFormatting>
  <conditionalFormatting sqref="B2271:E2272">
    <cfRule type="expression" dxfId="1177" priority="1363" stopIfTrue="1">
      <formula>AND($A2271&lt;&gt;"COMPOSICAO",$A2271&lt;&gt;"INSUMO",$A2271&lt;&gt;"")</formula>
    </cfRule>
    <cfRule type="expression" dxfId="1176" priority="1364" stopIfTrue="1">
      <formula>AND(OR($A2271="COMPOSICAO",$A2271="INSUMO",$A2271&lt;&gt;""),$A2271&lt;&gt;"")</formula>
    </cfRule>
  </conditionalFormatting>
  <conditionalFormatting sqref="B2281:E2282">
    <cfRule type="expression" dxfId="1175" priority="1361" stopIfTrue="1">
      <formula>AND($A2281&lt;&gt;"COMPOSICAO",$A2281&lt;&gt;"INSUMO",$A2281&lt;&gt;"")</formula>
    </cfRule>
    <cfRule type="expression" dxfId="1174" priority="1362" stopIfTrue="1">
      <formula>AND(OR($A2281="COMPOSICAO",$A2281="INSUMO",$A2281&lt;&gt;""),$A2281&lt;&gt;"")</formula>
    </cfRule>
  </conditionalFormatting>
  <conditionalFormatting sqref="B2291:E2292">
    <cfRule type="expression" dxfId="1173" priority="1359" stopIfTrue="1">
      <formula>AND($A2291&lt;&gt;"COMPOSICAO",$A2291&lt;&gt;"INSUMO",$A2291&lt;&gt;"")</formula>
    </cfRule>
    <cfRule type="expression" dxfId="1172" priority="1360" stopIfTrue="1">
      <formula>AND(OR($A2291="COMPOSICAO",$A2291="INSUMO",$A2291&lt;&gt;""),$A2291&lt;&gt;"")</formula>
    </cfRule>
  </conditionalFormatting>
  <conditionalFormatting sqref="B2301:E2302">
    <cfRule type="expression" dxfId="1171" priority="1357" stopIfTrue="1">
      <formula>AND($A2301&lt;&gt;"COMPOSICAO",$A2301&lt;&gt;"INSUMO",$A2301&lt;&gt;"")</formula>
    </cfRule>
    <cfRule type="expression" dxfId="1170" priority="1358" stopIfTrue="1">
      <formula>AND(OR($A2301="COMPOSICAO",$A2301="INSUMO",$A2301&lt;&gt;""),$A2301&lt;&gt;"")</formula>
    </cfRule>
  </conditionalFormatting>
  <conditionalFormatting sqref="B2311:E2312">
    <cfRule type="expression" dxfId="1169" priority="1355" stopIfTrue="1">
      <formula>AND($A2311&lt;&gt;"COMPOSICAO",$A2311&lt;&gt;"INSUMO",$A2311&lt;&gt;"")</formula>
    </cfRule>
    <cfRule type="expression" dxfId="1168" priority="1356" stopIfTrue="1">
      <formula>AND(OR($A2311="COMPOSICAO",$A2311="INSUMO",$A2311&lt;&gt;""),$A2311&lt;&gt;"")</formula>
    </cfRule>
  </conditionalFormatting>
  <conditionalFormatting sqref="B2321:E2322">
    <cfRule type="expression" dxfId="1167" priority="1353" stopIfTrue="1">
      <formula>AND($A2321&lt;&gt;"COMPOSICAO",$A2321&lt;&gt;"INSUMO",$A2321&lt;&gt;"")</formula>
    </cfRule>
    <cfRule type="expression" dxfId="1166" priority="1354" stopIfTrue="1">
      <formula>AND(OR($A2321="COMPOSICAO",$A2321="INSUMO",$A2321&lt;&gt;""),$A2321&lt;&gt;"")</formula>
    </cfRule>
  </conditionalFormatting>
  <conditionalFormatting sqref="B2331:E2332">
    <cfRule type="expression" dxfId="1165" priority="1351" stopIfTrue="1">
      <formula>AND($A2331&lt;&gt;"COMPOSICAO",$A2331&lt;&gt;"INSUMO",$A2331&lt;&gt;"")</formula>
    </cfRule>
    <cfRule type="expression" dxfId="1164" priority="1352" stopIfTrue="1">
      <formula>AND(OR($A2331="COMPOSICAO",$A2331="INSUMO",$A2331&lt;&gt;""),$A2331&lt;&gt;"")</formula>
    </cfRule>
  </conditionalFormatting>
  <conditionalFormatting sqref="F2343">
    <cfRule type="expression" dxfId="1163" priority="1349" stopIfTrue="1">
      <formula>AND($A2343&lt;&gt;"COMPOSICAO",$A2343&lt;&gt;"INSUMO",$A2343&lt;&gt;"")</formula>
    </cfRule>
    <cfRule type="expression" dxfId="1162" priority="1350" stopIfTrue="1">
      <formula>AND(OR($A2343="COMPOSICAO",$A2343="INSUMO",$A2343&lt;&gt;""),$A2343&lt;&gt;"")</formula>
    </cfRule>
  </conditionalFormatting>
  <conditionalFormatting sqref="B2534:E2534">
    <cfRule type="expression" dxfId="1161" priority="1195" stopIfTrue="1">
      <formula>AND($A2534&lt;&gt;"COMPOSICAO",$A2534&lt;&gt;"INSUMO",$A2534&lt;&gt;"")</formula>
    </cfRule>
    <cfRule type="expression" dxfId="1160" priority="1196" stopIfTrue="1">
      <formula>AND(OR($A2534="COMPOSICAO",$A2534="INSUMO",$A2534&lt;&gt;""),$A2534&lt;&gt;"")</formula>
    </cfRule>
  </conditionalFormatting>
  <conditionalFormatting sqref="B2341:E2341">
    <cfRule type="expression" dxfId="1159" priority="1343" stopIfTrue="1">
      <formula>AND($A2341&lt;&gt;"COMPOSICAO",$A2341&lt;&gt;"INSUMO",$A2341&lt;&gt;"")</formula>
    </cfRule>
    <cfRule type="expression" dxfId="1158" priority="1344" stopIfTrue="1">
      <formula>AND(OR($A2341="COMPOSICAO",$A2341="INSUMO",$A2341&lt;&gt;""),$A2341&lt;&gt;"")</formula>
    </cfRule>
  </conditionalFormatting>
  <conditionalFormatting sqref="F2503">
    <cfRule type="expression" dxfId="1157" priority="1223" stopIfTrue="1">
      <formula>AND($A2503&lt;&gt;"COMPOSICAO",$A2503&lt;&gt;"INSUMO",$A2503&lt;&gt;"")</formula>
    </cfRule>
    <cfRule type="expression" dxfId="1156" priority="1224" stopIfTrue="1">
      <formula>AND(OR($A2503="COMPOSICAO",$A2503="INSUMO",$A2503&lt;&gt;""),$A2503&lt;&gt;"")</formula>
    </cfRule>
  </conditionalFormatting>
  <conditionalFormatting sqref="B2351:E2352">
    <cfRule type="expression" dxfId="1155" priority="1339" stopIfTrue="1">
      <formula>AND($A2351&lt;&gt;"COMPOSICAO",$A2351&lt;&gt;"INSUMO",$A2351&lt;&gt;"")</formula>
    </cfRule>
    <cfRule type="expression" dxfId="1154" priority="1340" stopIfTrue="1">
      <formula>AND(OR($A2351="COMPOSICAO",$A2351="INSUMO",$A2351&lt;&gt;""),$A2351&lt;&gt;"")</formula>
    </cfRule>
  </conditionalFormatting>
  <conditionalFormatting sqref="B2361:E2362">
    <cfRule type="expression" dxfId="1153" priority="1337" stopIfTrue="1">
      <formula>AND($A2361&lt;&gt;"COMPOSICAO",$A2361&lt;&gt;"INSUMO",$A2361&lt;&gt;"")</formula>
    </cfRule>
    <cfRule type="expression" dxfId="1152" priority="1338" stopIfTrue="1">
      <formula>AND(OR($A2361="COMPOSICAO",$A2361="INSUMO",$A2361&lt;&gt;""),$A2361&lt;&gt;"")</formula>
    </cfRule>
  </conditionalFormatting>
  <conditionalFormatting sqref="B2371:E2372">
    <cfRule type="expression" dxfId="1151" priority="1335" stopIfTrue="1">
      <formula>AND($A2371&lt;&gt;"COMPOSICAO",$A2371&lt;&gt;"INSUMO",$A2371&lt;&gt;"")</formula>
    </cfRule>
    <cfRule type="expression" dxfId="1150" priority="1336" stopIfTrue="1">
      <formula>AND(OR($A2371="COMPOSICAO",$A2371="INSUMO",$A2371&lt;&gt;""),$A2371&lt;&gt;"")</formula>
    </cfRule>
  </conditionalFormatting>
  <conditionalFormatting sqref="F2331">
    <cfRule type="expression" dxfId="1149" priority="1333" stopIfTrue="1">
      <formula>AND($A2331&lt;&gt;"COMPOSICAO",$A2331&lt;&gt;"INSUMO",$A2331&lt;&gt;"")</formula>
    </cfRule>
    <cfRule type="expression" dxfId="1148" priority="1334" stopIfTrue="1">
      <formula>AND(OR($A2331="COMPOSICAO",$A2331="INSUMO",$A2331&lt;&gt;""),$A2331&lt;&gt;"")</formula>
    </cfRule>
  </conditionalFormatting>
  <conditionalFormatting sqref="F2321">
    <cfRule type="expression" dxfId="1147" priority="1331" stopIfTrue="1">
      <formula>AND($A2321&lt;&gt;"COMPOSICAO",$A2321&lt;&gt;"INSUMO",$A2321&lt;&gt;"")</formula>
    </cfRule>
    <cfRule type="expression" dxfId="1146" priority="1332" stopIfTrue="1">
      <formula>AND(OR($A2321="COMPOSICAO",$A2321="INSUMO",$A2321&lt;&gt;""),$A2321&lt;&gt;"")</formula>
    </cfRule>
  </conditionalFormatting>
  <conditionalFormatting sqref="F2311">
    <cfRule type="expression" dxfId="1145" priority="1329" stopIfTrue="1">
      <formula>AND($A2311&lt;&gt;"COMPOSICAO",$A2311&lt;&gt;"INSUMO",$A2311&lt;&gt;"")</formula>
    </cfRule>
    <cfRule type="expression" dxfId="1144" priority="1330" stopIfTrue="1">
      <formula>AND(OR($A2311="COMPOSICAO",$A2311="INSUMO",$A2311&lt;&gt;""),$A2311&lt;&gt;"")</formula>
    </cfRule>
  </conditionalFormatting>
  <conditionalFormatting sqref="F2301">
    <cfRule type="expression" dxfId="1143" priority="1327" stopIfTrue="1">
      <formula>AND($A2301&lt;&gt;"COMPOSICAO",$A2301&lt;&gt;"INSUMO",$A2301&lt;&gt;"")</formula>
    </cfRule>
    <cfRule type="expression" dxfId="1142" priority="1328" stopIfTrue="1">
      <formula>AND(OR($A2301="COMPOSICAO",$A2301="INSUMO",$A2301&lt;&gt;""),$A2301&lt;&gt;"")</formula>
    </cfRule>
  </conditionalFormatting>
  <conditionalFormatting sqref="F2291">
    <cfRule type="expression" dxfId="1141" priority="1325" stopIfTrue="1">
      <formula>AND($A2291&lt;&gt;"COMPOSICAO",$A2291&lt;&gt;"INSUMO",$A2291&lt;&gt;"")</formula>
    </cfRule>
    <cfRule type="expression" dxfId="1140" priority="1326" stopIfTrue="1">
      <formula>AND(OR($A2291="COMPOSICAO",$A2291="INSUMO",$A2291&lt;&gt;""),$A2291&lt;&gt;"")</formula>
    </cfRule>
  </conditionalFormatting>
  <conditionalFormatting sqref="F2281">
    <cfRule type="expression" dxfId="1139" priority="1323" stopIfTrue="1">
      <formula>AND($A2281&lt;&gt;"COMPOSICAO",$A2281&lt;&gt;"INSUMO",$A2281&lt;&gt;"")</formula>
    </cfRule>
    <cfRule type="expression" dxfId="1138" priority="1324" stopIfTrue="1">
      <formula>AND(OR($A2281="COMPOSICAO",$A2281="INSUMO",$A2281&lt;&gt;""),$A2281&lt;&gt;"")</formula>
    </cfRule>
  </conditionalFormatting>
  <conditionalFormatting sqref="F2271">
    <cfRule type="expression" dxfId="1137" priority="1321" stopIfTrue="1">
      <formula>AND($A2271&lt;&gt;"COMPOSICAO",$A2271&lt;&gt;"INSUMO",$A2271&lt;&gt;"")</formula>
    </cfRule>
    <cfRule type="expression" dxfId="1136" priority="1322" stopIfTrue="1">
      <formula>AND(OR($A2271="COMPOSICAO",$A2271="INSUMO",$A2271&lt;&gt;""),$A2271&lt;&gt;"")</formula>
    </cfRule>
  </conditionalFormatting>
  <conditionalFormatting sqref="F2261">
    <cfRule type="expression" dxfId="1135" priority="1319" stopIfTrue="1">
      <formula>AND($A2261&lt;&gt;"COMPOSICAO",$A2261&lt;&gt;"INSUMO",$A2261&lt;&gt;"")</formula>
    </cfRule>
    <cfRule type="expression" dxfId="1134" priority="1320" stopIfTrue="1">
      <formula>AND(OR($A2261="COMPOSICAO",$A2261="INSUMO",$A2261&lt;&gt;""),$A2261&lt;&gt;"")</formula>
    </cfRule>
  </conditionalFormatting>
  <conditionalFormatting sqref="F2251">
    <cfRule type="expression" dxfId="1133" priority="1317" stopIfTrue="1">
      <formula>AND($A2251&lt;&gt;"COMPOSICAO",$A2251&lt;&gt;"INSUMO",$A2251&lt;&gt;"")</formula>
    </cfRule>
    <cfRule type="expression" dxfId="1132" priority="1318" stopIfTrue="1">
      <formula>AND(OR($A2251="COMPOSICAO",$A2251="INSUMO",$A2251&lt;&gt;""),$A2251&lt;&gt;"")</formula>
    </cfRule>
  </conditionalFormatting>
  <conditionalFormatting sqref="F2241">
    <cfRule type="expression" dxfId="1131" priority="1315" stopIfTrue="1">
      <formula>AND($A2241&lt;&gt;"COMPOSICAO",$A2241&lt;&gt;"INSUMO",$A2241&lt;&gt;"")</formula>
    </cfRule>
    <cfRule type="expression" dxfId="1130" priority="1316" stopIfTrue="1">
      <formula>AND(OR($A2241="COMPOSICAO",$A2241="INSUMO",$A2241&lt;&gt;""),$A2241&lt;&gt;"")</formula>
    </cfRule>
  </conditionalFormatting>
  <conditionalFormatting sqref="F2231">
    <cfRule type="expression" dxfId="1129" priority="1313" stopIfTrue="1">
      <formula>AND($A2231&lt;&gt;"COMPOSICAO",$A2231&lt;&gt;"INSUMO",$A2231&lt;&gt;"")</formula>
    </cfRule>
    <cfRule type="expression" dxfId="1128" priority="1314" stopIfTrue="1">
      <formula>AND(OR($A2231="COMPOSICAO",$A2231="INSUMO",$A2231&lt;&gt;""),$A2231&lt;&gt;"")</formula>
    </cfRule>
  </conditionalFormatting>
  <conditionalFormatting sqref="F2351">
    <cfRule type="expression" dxfId="1127" priority="1311" stopIfTrue="1">
      <formula>AND($A2351&lt;&gt;"COMPOSICAO",$A2351&lt;&gt;"INSUMO",$A2351&lt;&gt;"")</formula>
    </cfRule>
    <cfRule type="expression" dxfId="1126" priority="1312" stopIfTrue="1">
      <formula>AND(OR($A2351="COMPOSICAO",$A2351="INSUMO",$A2351&lt;&gt;""),$A2351&lt;&gt;"")</formula>
    </cfRule>
  </conditionalFormatting>
  <conditionalFormatting sqref="F2361">
    <cfRule type="expression" dxfId="1125" priority="1309" stopIfTrue="1">
      <formula>AND($A2361&lt;&gt;"COMPOSICAO",$A2361&lt;&gt;"INSUMO",$A2361&lt;&gt;"")</formula>
    </cfRule>
    <cfRule type="expression" dxfId="1124" priority="1310" stopIfTrue="1">
      <formula>AND(OR($A2361="COMPOSICAO",$A2361="INSUMO",$A2361&lt;&gt;""),$A2361&lt;&gt;"")</formula>
    </cfRule>
  </conditionalFormatting>
  <conditionalFormatting sqref="F2371">
    <cfRule type="expression" dxfId="1123" priority="1307" stopIfTrue="1">
      <formula>AND($A2371&lt;&gt;"COMPOSICAO",$A2371&lt;&gt;"INSUMO",$A2371&lt;&gt;"")</formula>
    </cfRule>
    <cfRule type="expression" dxfId="1122" priority="1308" stopIfTrue="1">
      <formula>AND(OR($A2371="COMPOSICAO",$A2371="INSUMO",$A2371&lt;&gt;""),$A2371&lt;&gt;"")</formula>
    </cfRule>
  </conditionalFormatting>
  <conditionalFormatting sqref="B2381:E2382">
    <cfRule type="expression" dxfId="1121" priority="1305" stopIfTrue="1">
      <formula>AND($A2381&lt;&gt;"COMPOSICAO",$A2381&lt;&gt;"INSUMO",$A2381&lt;&gt;"")</formula>
    </cfRule>
    <cfRule type="expression" dxfId="1120" priority="1306" stopIfTrue="1">
      <formula>AND(OR($A2381="COMPOSICAO",$A2381="INSUMO",$A2381&lt;&gt;""),$A2381&lt;&gt;"")</formula>
    </cfRule>
  </conditionalFormatting>
  <conditionalFormatting sqref="F2381">
    <cfRule type="expression" dxfId="1119" priority="1303" stopIfTrue="1">
      <formula>AND($A2381&lt;&gt;"COMPOSICAO",$A2381&lt;&gt;"INSUMO",$A2381&lt;&gt;"")</formula>
    </cfRule>
    <cfRule type="expression" dxfId="1118" priority="1304" stopIfTrue="1">
      <formula>AND(OR($A2381="COMPOSICAO",$A2381="INSUMO",$A2381&lt;&gt;""),$A2381&lt;&gt;"")</formula>
    </cfRule>
  </conditionalFormatting>
  <conditionalFormatting sqref="B2391:E2392">
    <cfRule type="expression" dxfId="1117" priority="1301" stopIfTrue="1">
      <formula>AND($A2391&lt;&gt;"COMPOSICAO",$A2391&lt;&gt;"INSUMO",$A2391&lt;&gt;"")</formula>
    </cfRule>
    <cfRule type="expression" dxfId="1116" priority="1302" stopIfTrue="1">
      <formula>AND(OR($A2391="COMPOSICAO",$A2391="INSUMO",$A2391&lt;&gt;""),$A2391&lt;&gt;"")</formula>
    </cfRule>
  </conditionalFormatting>
  <conditionalFormatting sqref="F2391">
    <cfRule type="expression" dxfId="1115" priority="1299" stopIfTrue="1">
      <formula>AND($A2391&lt;&gt;"COMPOSICAO",$A2391&lt;&gt;"INSUMO",$A2391&lt;&gt;"")</formula>
    </cfRule>
    <cfRule type="expression" dxfId="1114" priority="1300" stopIfTrue="1">
      <formula>AND(OR($A2391="COMPOSICAO",$A2391="INSUMO",$A2391&lt;&gt;""),$A2391&lt;&gt;"")</formula>
    </cfRule>
  </conditionalFormatting>
  <conditionalFormatting sqref="B2401:E2402">
    <cfRule type="expression" dxfId="1113" priority="1297" stopIfTrue="1">
      <formula>AND($A2401&lt;&gt;"COMPOSICAO",$A2401&lt;&gt;"INSUMO",$A2401&lt;&gt;"")</formula>
    </cfRule>
    <cfRule type="expression" dxfId="1112" priority="1298" stopIfTrue="1">
      <formula>AND(OR($A2401="COMPOSICAO",$A2401="INSUMO",$A2401&lt;&gt;""),$A2401&lt;&gt;"")</formula>
    </cfRule>
  </conditionalFormatting>
  <conditionalFormatting sqref="F2401">
    <cfRule type="expression" dxfId="1111" priority="1295" stopIfTrue="1">
      <formula>AND($A2401&lt;&gt;"COMPOSICAO",$A2401&lt;&gt;"INSUMO",$A2401&lt;&gt;"")</formula>
    </cfRule>
    <cfRule type="expression" dxfId="1110" priority="1296" stopIfTrue="1">
      <formula>AND(OR($A2401="COMPOSICAO",$A2401="INSUMO",$A2401&lt;&gt;""),$A2401&lt;&gt;"")</formula>
    </cfRule>
  </conditionalFormatting>
  <conditionalFormatting sqref="B2411:E2412">
    <cfRule type="expression" dxfId="1109" priority="1293" stopIfTrue="1">
      <formula>AND($A2411&lt;&gt;"COMPOSICAO",$A2411&lt;&gt;"INSUMO",$A2411&lt;&gt;"")</formula>
    </cfRule>
    <cfRule type="expression" dxfId="1108" priority="1294" stopIfTrue="1">
      <formula>AND(OR($A2411="COMPOSICAO",$A2411="INSUMO",$A2411&lt;&gt;""),$A2411&lt;&gt;"")</formula>
    </cfRule>
  </conditionalFormatting>
  <conditionalFormatting sqref="F2411">
    <cfRule type="expression" dxfId="1107" priority="1291" stopIfTrue="1">
      <formula>AND($A2411&lt;&gt;"COMPOSICAO",$A2411&lt;&gt;"INSUMO",$A2411&lt;&gt;"")</formula>
    </cfRule>
    <cfRule type="expression" dxfId="1106" priority="1292" stopIfTrue="1">
      <formula>AND(OR($A2411="COMPOSICAO",$A2411="INSUMO",$A2411&lt;&gt;""),$A2411&lt;&gt;"")</formula>
    </cfRule>
  </conditionalFormatting>
  <conditionalFormatting sqref="B2421:E2422">
    <cfRule type="expression" dxfId="1105" priority="1289" stopIfTrue="1">
      <formula>AND($A2421&lt;&gt;"COMPOSICAO",$A2421&lt;&gt;"INSUMO",$A2421&lt;&gt;"")</formula>
    </cfRule>
    <cfRule type="expression" dxfId="1104" priority="1290" stopIfTrue="1">
      <formula>AND(OR($A2421="COMPOSICAO",$A2421="INSUMO",$A2421&lt;&gt;""),$A2421&lt;&gt;"")</formula>
    </cfRule>
  </conditionalFormatting>
  <conditionalFormatting sqref="F2421">
    <cfRule type="expression" dxfId="1103" priority="1287" stopIfTrue="1">
      <formula>AND($A2421&lt;&gt;"COMPOSICAO",$A2421&lt;&gt;"INSUMO",$A2421&lt;&gt;"")</formula>
    </cfRule>
    <cfRule type="expression" dxfId="1102" priority="1288" stopIfTrue="1">
      <formula>AND(OR($A2421="COMPOSICAO",$A2421="INSUMO",$A2421&lt;&gt;""),$A2421&lt;&gt;"")</formula>
    </cfRule>
  </conditionalFormatting>
  <conditionalFormatting sqref="B2431:E2432">
    <cfRule type="expression" dxfId="1101" priority="1285" stopIfTrue="1">
      <formula>AND($A2431&lt;&gt;"COMPOSICAO",$A2431&lt;&gt;"INSUMO",$A2431&lt;&gt;"")</formula>
    </cfRule>
    <cfRule type="expression" dxfId="1100" priority="1286" stopIfTrue="1">
      <formula>AND(OR($A2431="COMPOSICAO",$A2431="INSUMO",$A2431&lt;&gt;""),$A2431&lt;&gt;"")</formula>
    </cfRule>
  </conditionalFormatting>
  <conditionalFormatting sqref="F2431">
    <cfRule type="expression" dxfId="1099" priority="1283" stopIfTrue="1">
      <formula>AND($A2431&lt;&gt;"COMPOSICAO",$A2431&lt;&gt;"INSUMO",$A2431&lt;&gt;"")</formula>
    </cfRule>
    <cfRule type="expression" dxfId="1098" priority="1284" stopIfTrue="1">
      <formula>AND(OR($A2431="COMPOSICAO",$A2431="INSUMO",$A2431&lt;&gt;""),$A2431&lt;&gt;"")</formula>
    </cfRule>
  </conditionalFormatting>
  <conditionalFormatting sqref="B2441:E2442">
    <cfRule type="expression" dxfId="1097" priority="1281" stopIfTrue="1">
      <formula>AND($A2441&lt;&gt;"COMPOSICAO",$A2441&lt;&gt;"INSUMO",$A2441&lt;&gt;"")</formula>
    </cfRule>
    <cfRule type="expression" dxfId="1096" priority="1282" stopIfTrue="1">
      <formula>AND(OR($A2441="COMPOSICAO",$A2441="INSUMO",$A2441&lt;&gt;""),$A2441&lt;&gt;"")</formula>
    </cfRule>
  </conditionalFormatting>
  <conditionalFormatting sqref="F2441">
    <cfRule type="expression" dxfId="1095" priority="1279" stopIfTrue="1">
      <formula>AND($A2441&lt;&gt;"COMPOSICAO",$A2441&lt;&gt;"INSUMO",$A2441&lt;&gt;"")</formula>
    </cfRule>
    <cfRule type="expression" dxfId="1094" priority="1280" stopIfTrue="1">
      <formula>AND(OR($A2441="COMPOSICAO",$A2441="INSUMO",$A2441&lt;&gt;""),$A2441&lt;&gt;"")</formula>
    </cfRule>
  </conditionalFormatting>
  <conditionalFormatting sqref="B2451:E2451">
    <cfRule type="expression" dxfId="1093" priority="1277" stopIfTrue="1">
      <formula>AND($A2451&lt;&gt;"COMPOSICAO",$A2451&lt;&gt;"INSUMO",$A2451&lt;&gt;"")</formula>
    </cfRule>
    <cfRule type="expression" dxfId="1092" priority="1278" stopIfTrue="1">
      <formula>AND(OR($A2451="COMPOSICAO",$A2451="INSUMO",$A2451&lt;&gt;""),$A2451&lt;&gt;"")</formula>
    </cfRule>
  </conditionalFormatting>
  <conditionalFormatting sqref="B2452:E2452">
    <cfRule type="expression" dxfId="1091" priority="1275" stopIfTrue="1">
      <formula>AND($A2452&lt;&gt;"COMPOSICAO",$A2452&lt;&gt;"INSUMO",$A2452&lt;&gt;"")</formula>
    </cfRule>
    <cfRule type="expression" dxfId="1090" priority="1276" stopIfTrue="1">
      <formula>AND(OR($A2452="COMPOSICAO",$A2452="INSUMO",$A2452&lt;&gt;""),$A2452&lt;&gt;"")</formula>
    </cfRule>
  </conditionalFormatting>
  <conditionalFormatting sqref="F2452">
    <cfRule type="expression" dxfId="1089" priority="1273" stopIfTrue="1">
      <formula>AND($A2452&lt;&gt;"COMPOSICAO",$A2452&lt;&gt;"INSUMO",$A2452&lt;&gt;"")</formula>
    </cfRule>
    <cfRule type="expression" dxfId="1088" priority="1274" stopIfTrue="1">
      <formula>AND(OR($A2452="COMPOSICAO",$A2452="INSUMO",$A2452&lt;&gt;""),$A2452&lt;&gt;"")</formula>
    </cfRule>
  </conditionalFormatting>
  <conditionalFormatting sqref="F2453">
    <cfRule type="expression" dxfId="1087" priority="1271" stopIfTrue="1">
      <formula>AND($A2453&lt;&gt;"COMPOSICAO",$A2453&lt;&gt;"INSUMO",$A2453&lt;&gt;"")</formula>
    </cfRule>
    <cfRule type="expression" dxfId="1086" priority="1272" stopIfTrue="1">
      <formula>AND(OR($A2453="COMPOSICAO",$A2453="INSUMO",$A2453&lt;&gt;""),$A2453&lt;&gt;"")</formula>
    </cfRule>
  </conditionalFormatting>
  <conditionalFormatting sqref="F2451">
    <cfRule type="expression" dxfId="1085" priority="1269" stopIfTrue="1">
      <formula>AND($A2451&lt;&gt;"COMPOSICAO",$A2451&lt;&gt;"INSUMO",$A2451&lt;&gt;"")</formula>
    </cfRule>
    <cfRule type="expression" dxfId="1084" priority="1270" stopIfTrue="1">
      <formula>AND(OR($A2451="COMPOSICAO",$A2451="INSUMO",$A2451&lt;&gt;""),$A2451&lt;&gt;"")</formula>
    </cfRule>
  </conditionalFormatting>
  <conditionalFormatting sqref="B2461:E2461">
    <cfRule type="expression" dxfId="1083" priority="1267" stopIfTrue="1">
      <formula>AND($A2461&lt;&gt;"COMPOSICAO",$A2461&lt;&gt;"INSUMO",$A2461&lt;&gt;"")</formula>
    </cfRule>
    <cfRule type="expression" dxfId="1082" priority="1268" stopIfTrue="1">
      <formula>AND(OR($A2461="COMPOSICAO",$A2461="INSUMO",$A2461&lt;&gt;""),$A2461&lt;&gt;"")</formula>
    </cfRule>
  </conditionalFormatting>
  <conditionalFormatting sqref="B2462:E2462">
    <cfRule type="expression" dxfId="1081" priority="1265" stopIfTrue="1">
      <formula>AND($A2462&lt;&gt;"COMPOSICAO",$A2462&lt;&gt;"INSUMO",$A2462&lt;&gt;"")</formula>
    </cfRule>
    <cfRule type="expression" dxfId="1080" priority="1266" stopIfTrue="1">
      <formula>AND(OR($A2462="COMPOSICAO",$A2462="INSUMO",$A2462&lt;&gt;""),$A2462&lt;&gt;"")</formula>
    </cfRule>
  </conditionalFormatting>
  <conditionalFormatting sqref="F2462">
    <cfRule type="expression" dxfId="1079" priority="1263" stopIfTrue="1">
      <formula>AND($A2462&lt;&gt;"COMPOSICAO",$A2462&lt;&gt;"INSUMO",$A2462&lt;&gt;"")</formula>
    </cfRule>
    <cfRule type="expression" dxfId="1078" priority="1264" stopIfTrue="1">
      <formula>AND(OR($A2462="COMPOSICAO",$A2462="INSUMO",$A2462&lt;&gt;""),$A2462&lt;&gt;"")</formula>
    </cfRule>
  </conditionalFormatting>
  <conditionalFormatting sqref="F2463">
    <cfRule type="expression" dxfId="1077" priority="1261" stopIfTrue="1">
      <formula>AND($A2463&lt;&gt;"COMPOSICAO",$A2463&lt;&gt;"INSUMO",$A2463&lt;&gt;"")</formula>
    </cfRule>
    <cfRule type="expression" dxfId="1076" priority="1262" stopIfTrue="1">
      <formula>AND(OR($A2463="COMPOSICAO",$A2463="INSUMO",$A2463&lt;&gt;""),$A2463&lt;&gt;"")</formula>
    </cfRule>
  </conditionalFormatting>
  <conditionalFormatting sqref="F2461">
    <cfRule type="expression" dxfId="1075" priority="1259" stopIfTrue="1">
      <formula>AND($A2461&lt;&gt;"COMPOSICAO",$A2461&lt;&gt;"INSUMO",$A2461&lt;&gt;"")</formula>
    </cfRule>
    <cfRule type="expression" dxfId="1074" priority="1260" stopIfTrue="1">
      <formula>AND(OR($A2461="COMPOSICAO",$A2461="INSUMO",$A2461&lt;&gt;""),$A2461&lt;&gt;"")</formula>
    </cfRule>
  </conditionalFormatting>
  <conditionalFormatting sqref="B2471:E2471">
    <cfRule type="expression" dxfId="1073" priority="1257" stopIfTrue="1">
      <formula>AND($A2471&lt;&gt;"COMPOSICAO",$A2471&lt;&gt;"INSUMO",$A2471&lt;&gt;"")</formula>
    </cfRule>
    <cfRule type="expression" dxfId="1072" priority="1258" stopIfTrue="1">
      <formula>AND(OR($A2471="COMPOSICAO",$A2471="INSUMO",$A2471&lt;&gt;""),$A2471&lt;&gt;"")</formula>
    </cfRule>
  </conditionalFormatting>
  <conditionalFormatting sqref="B2472:E2472">
    <cfRule type="expression" dxfId="1071" priority="1255" stopIfTrue="1">
      <formula>AND($A2472&lt;&gt;"COMPOSICAO",$A2472&lt;&gt;"INSUMO",$A2472&lt;&gt;"")</formula>
    </cfRule>
    <cfRule type="expression" dxfId="1070" priority="1256" stopIfTrue="1">
      <formula>AND(OR($A2472="COMPOSICAO",$A2472="INSUMO",$A2472&lt;&gt;""),$A2472&lt;&gt;"")</formula>
    </cfRule>
  </conditionalFormatting>
  <conditionalFormatting sqref="F2472">
    <cfRule type="expression" dxfId="1069" priority="1253" stopIfTrue="1">
      <formula>AND($A2472&lt;&gt;"COMPOSICAO",$A2472&lt;&gt;"INSUMO",$A2472&lt;&gt;"")</formula>
    </cfRule>
    <cfRule type="expression" dxfId="1068" priority="1254" stopIfTrue="1">
      <formula>AND(OR($A2472="COMPOSICAO",$A2472="INSUMO",$A2472&lt;&gt;""),$A2472&lt;&gt;"")</formula>
    </cfRule>
  </conditionalFormatting>
  <conditionalFormatting sqref="F2473">
    <cfRule type="expression" dxfId="1067" priority="1251" stopIfTrue="1">
      <formula>AND($A2473&lt;&gt;"COMPOSICAO",$A2473&lt;&gt;"INSUMO",$A2473&lt;&gt;"")</formula>
    </cfRule>
    <cfRule type="expression" dxfId="1066" priority="1252" stopIfTrue="1">
      <formula>AND(OR($A2473="COMPOSICAO",$A2473="INSUMO",$A2473&lt;&gt;""),$A2473&lt;&gt;"")</formula>
    </cfRule>
  </conditionalFormatting>
  <conditionalFormatting sqref="F2471">
    <cfRule type="expression" dxfId="1065" priority="1249" stopIfTrue="1">
      <formula>AND($A2471&lt;&gt;"COMPOSICAO",$A2471&lt;&gt;"INSUMO",$A2471&lt;&gt;"")</formula>
    </cfRule>
    <cfRule type="expression" dxfId="1064" priority="1250" stopIfTrue="1">
      <formula>AND(OR($A2471="COMPOSICAO",$A2471="INSUMO",$A2471&lt;&gt;""),$A2471&lt;&gt;"")</formula>
    </cfRule>
  </conditionalFormatting>
  <conditionalFormatting sqref="B2481:E2481">
    <cfRule type="expression" dxfId="1063" priority="1247" stopIfTrue="1">
      <formula>AND($A2481&lt;&gt;"COMPOSICAO",$A2481&lt;&gt;"INSUMO",$A2481&lt;&gt;"")</formula>
    </cfRule>
    <cfRule type="expression" dxfId="1062" priority="1248" stopIfTrue="1">
      <formula>AND(OR($A2481="COMPOSICAO",$A2481="INSUMO",$A2481&lt;&gt;""),$A2481&lt;&gt;"")</formula>
    </cfRule>
  </conditionalFormatting>
  <conditionalFormatting sqref="B2482:E2482">
    <cfRule type="expression" dxfId="1061" priority="1245" stopIfTrue="1">
      <formula>AND($A2482&lt;&gt;"COMPOSICAO",$A2482&lt;&gt;"INSUMO",$A2482&lt;&gt;"")</formula>
    </cfRule>
    <cfRule type="expression" dxfId="1060" priority="1246" stopIfTrue="1">
      <formula>AND(OR($A2482="COMPOSICAO",$A2482="INSUMO",$A2482&lt;&gt;""),$A2482&lt;&gt;"")</formula>
    </cfRule>
  </conditionalFormatting>
  <conditionalFormatting sqref="F2482">
    <cfRule type="expression" dxfId="1059" priority="1243" stopIfTrue="1">
      <formula>AND($A2482&lt;&gt;"COMPOSICAO",$A2482&lt;&gt;"INSUMO",$A2482&lt;&gt;"")</formula>
    </cfRule>
    <cfRule type="expression" dxfId="1058" priority="1244" stopIfTrue="1">
      <formula>AND(OR($A2482="COMPOSICAO",$A2482="INSUMO",$A2482&lt;&gt;""),$A2482&lt;&gt;"")</formula>
    </cfRule>
  </conditionalFormatting>
  <conditionalFormatting sqref="F2483">
    <cfRule type="expression" dxfId="1057" priority="1241" stopIfTrue="1">
      <formula>AND($A2483&lt;&gt;"COMPOSICAO",$A2483&lt;&gt;"INSUMO",$A2483&lt;&gt;"")</formula>
    </cfRule>
    <cfRule type="expression" dxfId="1056" priority="1242" stopIfTrue="1">
      <formula>AND(OR($A2483="COMPOSICAO",$A2483="INSUMO",$A2483&lt;&gt;""),$A2483&lt;&gt;"")</formula>
    </cfRule>
  </conditionalFormatting>
  <conditionalFormatting sqref="F2481">
    <cfRule type="expression" dxfId="1055" priority="1239" stopIfTrue="1">
      <formula>AND($A2481&lt;&gt;"COMPOSICAO",$A2481&lt;&gt;"INSUMO",$A2481&lt;&gt;"")</formula>
    </cfRule>
    <cfRule type="expression" dxfId="1054" priority="1240" stopIfTrue="1">
      <formula>AND(OR($A2481="COMPOSICAO",$A2481="INSUMO",$A2481&lt;&gt;""),$A2481&lt;&gt;"")</formula>
    </cfRule>
  </conditionalFormatting>
  <conditionalFormatting sqref="B2491:E2491">
    <cfRule type="expression" dxfId="1053" priority="1237" stopIfTrue="1">
      <formula>AND($A2491&lt;&gt;"COMPOSICAO",$A2491&lt;&gt;"INSUMO",$A2491&lt;&gt;"")</formula>
    </cfRule>
    <cfRule type="expression" dxfId="1052" priority="1238" stopIfTrue="1">
      <formula>AND(OR($A2491="COMPOSICAO",$A2491="INSUMO",$A2491&lt;&gt;""),$A2491&lt;&gt;"")</formula>
    </cfRule>
  </conditionalFormatting>
  <conditionalFormatting sqref="B2492:E2492">
    <cfRule type="expression" dxfId="1051" priority="1235" stopIfTrue="1">
      <formula>AND($A2492&lt;&gt;"COMPOSICAO",$A2492&lt;&gt;"INSUMO",$A2492&lt;&gt;"")</formula>
    </cfRule>
    <cfRule type="expression" dxfId="1050" priority="1236" stopIfTrue="1">
      <formula>AND(OR($A2492="COMPOSICAO",$A2492="INSUMO",$A2492&lt;&gt;""),$A2492&lt;&gt;"")</formula>
    </cfRule>
  </conditionalFormatting>
  <conditionalFormatting sqref="F2492">
    <cfRule type="expression" dxfId="1049" priority="1233" stopIfTrue="1">
      <formula>AND($A2492&lt;&gt;"COMPOSICAO",$A2492&lt;&gt;"INSUMO",$A2492&lt;&gt;"")</formula>
    </cfRule>
    <cfRule type="expression" dxfId="1048" priority="1234" stopIfTrue="1">
      <formula>AND(OR($A2492="COMPOSICAO",$A2492="INSUMO",$A2492&lt;&gt;""),$A2492&lt;&gt;"")</formula>
    </cfRule>
  </conditionalFormatting>
  <conditionalFormatting sqref="F2493">
    <cfRule type="expression" dxfId="1047" priority="1231" stopIfTrue="1">
      <formula>AND($A2493&lt;&gt;"COMPOSICAO",$A2493&lt;&gt;"INSUMO",$A2493&lt;&gt;"")</formula>
    </cfRule>
    <cfRule type="expression" dxfId="1046" priority="1232" stopIfTrue="1">
      <formula>AND(OR($A2493="COMPOSICAO",$A2493="INSUMO",$A2493&lt;&gt;""),$A2493&lt;&gt;"")</formula>
    </cfRule>
  </conditionalFormatting>
  <conditionalFormatting sqref="F2491">
    <cfRule type="expression" dxfId="1045" priority="1229" stopIfTrue="1">
      <formula>AND($A2491&lt;&gt;"COMPOSICAO",$A2491&lt;&gt;"INSUMO",$A2491&lt;&gt;"")</formula>
    </cfRule>
    <cfRule type="expression" dxfId="1044" priority="1230" stopIfTrue="1">
      <formula>AND(OR($A2491="COMPOSICAO",$A2491="INSUMO",$A2491&lt;&gt;""),$A2491&lt;&gt;"")</formula>
    </cfRule>
  </conditionalFormatting>
  <conditionalFormatting sqref="B2501:E2502">
    <cfRule type="expression" dxfId="1043" priority="1227" stopIfTrue="1">
      <formula>AND($A2501&lt;&gt;"COMPOSICAO",$A2501&lt;&gt;"INSUMO",$A2501&lt;&gt;"")</formula>
    </cfRule>
    <cfRule type="expression" dxfId="1042" priority="1228" stopIfTrue="1">
      <formula>AND(OR($A2501="COMPOSICAO",$A2501="INSUMO",$A2501&lt;&gt;""),$A2501&lt;&gt;"")</formula>
    </cfRule>
  </conditionalFormatting>
  <conditionalFormatting sqref="F2534">
    <cfRule type="expression" dxfId="1041" priority="1193" stopIfTrue="1">
      <formula>AND($A2534&lt;&gt;"COMPOSICAO",$A2534&lt;&gt;"INSUMO",$A2534&lt;&gt;"")</formula>
    </cfRule>
    <cfRule type="expression" dxfId="1040" priority="1194" stopIfTrue="1">
      <formula>AND(OR($A2534="COMPOSICAO",$A2534="INSUMO",$A2534&lt;&gt;""),$A2534&lt;&gt;"")</formula>
    </cfRule>
  </conditionalFormatting>
  <conditionalFormatting sqref="F2504">
    <cfRule type="expression" dxfId="1039" priority="1221" stopIfTrue="1">
      <formula>AND($A2504&lt;&gt;"COMPOSICAO",$A2504&lt;&gt;"INSUMO",$A2504&lt;&gt;"")</formula>
    </cfRule>
    <cfRule type="expression" dxfId="1038" priority="1222" stopIfTrue="1">
      <formula>AND(OR($A2504="COMPOSICAO",$A2504="INSUMO",$A2504&lt;&gt;""),$A2504&lt;&gt;"")</formula>
    </cfRule>
  </conditionalFormatting>
  <conditionalFormatting sqref="B2514:E2514">
    <cfRule type="expression" dxfId="1037" priority="1215" stopIfTrue="1">
      <formula>AND($A2514&lt;&gt;"COMPOSICAO",$A2514&lt;&gt;"INSUMO",$A2514&lt;&gt;"")</formula>
    </cfRule>
    <cfRule type="expression" dxfId="1036" priority="1216" stopIfTrue="1">
      <formula>AND(OR($A2514="COMPOSICAO",$A2514="INSUMO",$A2514&lt;&gt;""),$A2514&lt;&gt;"")</formula>
    </cfRule>
  </conditionalFormatting>
  <conditionalFormatting sqref="F2512:F2513">
    <cfRule type="expression" dxfId="1035" priority="1209" stopIfTrue="1">
      <formula>AND($A2512&lt;&gt;"COMPOSICAO",$A2512&lt;&gt;"INSUMO",$A2512&lt;&gt;"")</formula>
    </cfRule>
    <cfRule type="expression" dxfId="1034" priority="1210" stopIfTrue="1">
      <formula>AND(OR($A2512="COMPOSICAO",$A2512="INSUMO",$A2512&lt;&gt;""),$A2512&lt;&gt;"")</formula>
    </cfRule>
  </conditionalFormatting>
  <conditionalFormatting sqref="F2514">
    <cfRule type="expression" dxfId="1033" priority="1213" stopIfTrue="1">
      <formula>AND($A2514&lt;&gt;"COMPOSICAO",$A2514&lt;&gt;"INSUMO",$A2514&lt;&gt;"")</formula>
    </cfRule>
    <cfRule type="expression" dxfId="1032" priority="1214" stopIfTrue="1">
      <formula>AND(OR($A2514="COMPOSICAO",$A2514="INSUMO",$A2514&lt;&gt;""),$A2514&lt;&gt;"")</formula>
    </cfRule>
  </conditionalFormatting>
  <conditionalFormatting sqref="B2512:E2513">
    <cfRule type="expression" dxfId="1031" priority="1217" stopIfTrue="1">
      <formula>AND($A2512&lt;&gt;"COMPOSICAO",$A2512&lt;&gt;"INSUMO",$A2512&lt;&gt;"")</formula>
    </cfRule>
    <cfRule type="expression" dxfId="1030" priority="1218" stopIfTrue="1">
      <formula>AND(OR($A2512="COMPOSICAO",$A2512="INSUMO",$A2512&lt;&gt;""),$A2512&lt;&gt;"")</formula>
    </cfRule>
  </conditionalFormatting>
  <conditionalFormatting sqref="F2515">
    <cfRule type="expression" dxfId="1029" priority="1211" stopIfTrue="1">
      <formula>AND($A2515&lt;&gt;"COMPOSICAO",$A2515&lt;&gt;"INSUMO",$A2515&lt;&gt;"")</formula>
    </cfRule>
    <cfRule type="expression" dxfId="1028" priority="1212" stopIfTrue="1">
      <formula>AND(OR($A2515="COMPOSICAO",$A2515="INSUMO",$A2515&lt;&gt;""),$A2515&lt;&gt;"")</formula>
    </cfRule>
  </conditionalFormatting>
  <conditionalFormatting sqref="B2524:E2524">
    <cfRule type="expression" dxfId="1027" priority="1205" stopIfTrue="1">
      <formula>AND($A2524&lt;&gt;"COMPOSICAO",$A2524&lt;&gt;"INSUMO",$A2524&lt;&gt;"")</formula>
    </cfRule>
    <cfRule type="expression" dxfId="1026" priority="1206" stopIfTrue="1">
      <formula>AND(OR($A2524="COMPOSICAO",$A2524="INSUMO",$A2524&lt;&gt;""),$A2524&lt;&gt;"")</formula>
    </cfRule>
  </conditionalFormatting>
  <conditionalFormatting sqref="F2524">
    <cfRule type="expression" dxfId="1025" priority="1203" stopIfTrue="1">
      <formula>AND($A2524&lt;&gt;"COMPOSICAO",$A2524&lt;&gt;"INSUMO",$A2524&lt;&gt;"")</formula>
    </cfRule>
    <cfRule type="expression" dxfId="1024" priority="1204" stopIfTrue="1">
      <formula>AND(OR($A2524="COMPOSICAO",$A2524="INSUMO",$A2524&lt;&gt;""),$A2524&lt;&gt;"")</formula>
    </cfRule>
  </conditionalFormatting>
  <conditionalFormatting sqref="F2525">
    <cfRule type="expression" dxfId="1023" priority="1201" stopIfTrue="1">
      <formula>AND($A2525&lt;&gt;"COMPOSICAO",$A2525&lt;&gt;"INSUMO",$A2525&lt;&gt;"")</formula>
    </cfRule>
    <cfRule type="expression" dxfId="1022" priority="1202" stopIfTrue="1">
      <formula>AND(OR($A2525="COMPOSICAO",$A2525="INSUMO",$A2525&lt;&gt;""),$A2525&lt;&gt;"")</formula>
    </cfRule>
  </conditionalFormatting>
  <conditionalFormatting sqref="F2535">
    <cfRule type="expression" dxfId="1021" priority="1191" stopIfTrue="1">
      <formula>AND($A2535&lt;&gt;"COMPOSICAO",$A2535&lt;&gt;"INSUMO",$A2535&lt;&gt;"")</formula>
    </cfRule>
    <cfRule type="expression" dxfId="1020" priority="1192" stopIfTrue="1">
      <formula>AND(OR($A2535="COMPOSICAO",$A2535="INSUMO",$A2535&lt;&gt;""),$A2535&lt;&gt;"")</formula>
    </cfRule>
  </conditionalFormatting>
  <conditionalFormatting sqref="F2543">
    <cfRule type="expression" dxfId="1019" priority="1185" stopIfTrue="1">
      <formula>AND($A2543&lt;&gt;"COMPOSICAO",$A2543&lt;&gt;"INSUMO",$A2543&lt;&gt;"")</formula>
    </cfRule>
    <cfRule type="expression" dxfId="1018" priority="1186" stopIfTrue="1">
      <formula>AND(OR($A2543="COMPOSICAO",$A2543="INSUMO",$A2543&lt;&gt;""),$A2543&lt;&gt;"")</formula>
    </cfRule>
  </conditionalFormatting>
  <conditionalFormatting sqref="F2545">
    <cfRule type="expression" dxfId="1017" priority="1187" stopIfTrue="1">
      <formula>AND($A2545&lt;&gt;"COMPOSICAO",$A2545&lt;&gt;"INSUMO",$A2545&lt;&gt;"")</formula>
    </cfRule>
    <cfRule type="expression" dxfId="1016" priority="1188" stopIfTrue="1">
      <formula>AND(OR($A2545="COMPOSICAO",$A2545="INSUMO",$A2545&lt;&gt;""),$A2545&lt;&gt;"")</formula>
    </cfRule>
  </conditionalFormatting>
  <conditionalFormatting sqref="B2543:E2543">
    <cfRule type="expression" dxfId="1015" priority="1183" stopIfTrue="1">
      <formula>AND($A2543&lt;&gt;"COMPOSICAO",$A2543&lt;&gt;"INSUMO",$A2543&lt;&gt;"")</formula>
    </cfRule>
    <cfRule type="expression" dxfId="1014" priority="1184" stopIfTrue="1">
      <formula>AND(OR($A2543="COMPOSICAO",$A2543="INSUMO",$A2543&lt;&gt;""),$A2543&lt;&gt;"")</formula>
    </cfRule>
  </conditionalFormatting>
  <conditionalFormatting sqref="F2553">
    <cfRule type="expression" dxfId="1013" priority="1179" stopIfTrue="1">
      <formula>AND($A2553&lt;&gt;"COMPOSICAO",$A2553&lt;&gt;"INSUMO",$A2553&lt;&gt;"")</formula>
    </cfRule>
    <cfRule type="expression" dxfId="1012" priority="1180" stopIfTrue="1">
      <formula>AND(OR($A2553="COMPOSICAO",$A2553="INSUMO",$A2553&lt;&gt;""),$A2553&lt;&gt;"")</formula>
    </cfRule>
  </conditionalFormatting>
  <conditionalFormatting sqref="F2555">
    <cfRule type="expression" dxfId="1011" priority="1181" stopIfTrue="1">
      <formula>AND($A2555&lt;&gt;"COMPOSICAO",$A2555&lt;&gt;"INSUMO",$A2555&lt;&gt;"")</formula>
    </cfRule>
    <cfRule type="expression" dxfId="1010" priority="1182" stopIfTrue="1">
      <formula>AND(OR($A2555="COMPOSICAO",$A2555="INSUMO",$A2555&lt;&gt;""),$A2555&lt;&gt;"")</formula>
    </cfRule>
  </conditionalFormatting>
  <conditionalFormatting sqref="B2553:E2553">
    <cfRule type="expression" dxfId="1009" priority="1177" stopIfTrue="1">
      <formula>AND($A2553&lt;&gt;"COMPOSICAO",$A2553&lt;&gt;"INSUMO",$A2553&lt;&gt;"")</formula>
    </cfRule>
    <cfRule type="expression" dxfId="1008" priority="1178" stopIfTrue="1">
      <formula>AND(OR($A2553="COMPOSICAO",$A2553="INSUMO",$A2553&lt;&gt;""),$A2553&lt;&gt;"")</formula>
    </cfRule>
  </conditionalFormatting>
  <conditionalFormatting sqref="F2563">
    <cfRule type="expression" dxfId="1007" priority="1173" stopIfTrue="1">
      <formula>AND($A2563&lt;&gt;"COMPOSICAO",$A2563&lt;&gt;"INSUMO",$A2563&lt;&gt;"")</formula>
    </cfRule>
    <cfRule type="expression" dxfId="1006" priority="1174" stopIfTrue="1">
      <formula>AND(OR($A2563="COMPOSICAO",$A2563="INSUMO",$A2563&lt;&gt;""),$A2563&lt;&gt;"")</formula>
    </cfRule>
  </conditionalFormatting>
  <conditionalFormatting sqref="F2565">
    <cfRule type="expression" dxfId="1005" priority="1175" stopIfTrue="1">
      <formula>AND($A2565&lt;&gt;"COMPOSICAO",$A2565&lt;&gt;"INSUMO",$A2565&lt;&gt;"")</formula>
    </cfRule>
    <cfRule type="expression" dxfId="1004" priority="1176" stopIfTrue="1">
      <formula>AND(OR($A2565="COMPOSICAO",$A2565="INSUMO",$A2565&lt;&gt;""),$A2565&lt;&gt;"")</formula>
    </cfRule>
  </conditionalFormatting>
  <conditionalFormatting sqref="B2563:E2563">
    <cfRule type="expression" dxfId="1003" priority="1171" stopIfTrue="1">
      <formula>AND($A2563&lt;&gt;"COMPOSICAO",$A2563&lt;&gt;"INSUMO",$A2563&lt;&gt;"")</formula>
    </cfRule>
    <cfRule type="expression" dxfId="1002" priority="1172" stopIfTrue="1">
      <formula>AND(OR($A2563="COMPOSICAO",$A2563="INSUMO",$A2563&lt;&gt;""),$A2563&lt;&gt;"")</formula>
    </cfRule>
  </conditionalFormatting>
  <conditionalFormatting sqref="B2573:E2573">
    <cfRule type="expression" dxfId="1001" priority="1169" stopIfTrue="1">
      <formula>AND($A2573&lt;&gt;"COMPOSICAO",$A2573&lt;&gt;"INSUMO",$A2573&lt;&gt;"")</formula>
    </cfRule>
    <cfRule type="expression" dxfId="1000" priority="1170" stopIfTrue="1">
      <formula>AND(OR($A2573="COMPOSICAO",$A2573="INSUMO",$A2573&lt;&gt;""),$A2573&lt;&gt;"")</formula>
    </cfRule>
  </conditionalFormatting>
  <conditionalFormatting sqref="B2574:E2574">
    <cfRule type="expression" dxfId="999" priority="1167" stopIfTrue="1">
      <formula>AND($A2574&lt;&gt;"COMPOSICAO",$A2574&lt;&gt;"INSUMO",$A2574&lt;&gt;"")</formula>
    </cfRule>
    <cfRule type="expression" dxfId="998" priority="1168" stopIfTrue="1">
      <formula>AND(OR($A2574="COMPOSICAO",$A2574="INSUMO",$A2574&lt;&gt;""),$A2574&lt;&gt;"")</formula>
    </cfRule>
  </conditionalFormatting>
  <conditionalFormatting sqref="F2574">
    <cfRule type="expression" dxfId="997" priority="1165" stopIfTrue="1">
      <formula>AND($A2574&lt;&gt;"COMPOSICAO",$A2574&lt;&gt;"INSUMO",$A2574&lt;&gt;"")</formula>
    </cfRule>
    <cfRule type="expression" dxfId="996" priority="1166" stopIfTrue="1">
      <formula>AND(OR($A2574="COMPOSICAO",$A2574="INSUMO",$A2574&lt;&gt;""),$A2574&lt;&gt;"")</formula>
    </cfRule>
  </conditionalFormatting>
  <conditionalFormatting sqref="F2575">
    <cfRule type="expression" dxfId="995" priority="1163" stopIfTrue="1">
      <formula>AND($A2575&lt;&gt;"COMPOSICAO",$A2575&lt;&gt;"INSUMO",$A2575&lt;&gt;"")</formula>
    </cfRule>
    <cfRule type="expression" dxfId="994" priority="1164" stopIfTrue="1">
      <formula>AND(OR($A2575="COMPOSICAO",$A2575="INSUMO",$A2575&lt;&gt;""),$A2575&lt;&gt;"")</formula>
    </cfRule>
  </conditionalFormatting>
  <conditionalFormatting sqref="F2573">
    <cfRule type="expression" dxfId="993" priority="1161" stopIfTrue="1">
      <formula>AND($A2573&lt;&gt;"COMPOSICAO",$A2573&lt;&gt;"INSUMO",$A2573&lt;&gt;"")</formula>
    </cfRule>
    <cfRule type="expression" dxfId="992" priority="1162" stopIfTrue="1">
      <formula>AND(OR($A2573="COMPOSICAO",$A2573="INSUMO",$A2573&lt;&gt;""),$A2573&lt;&gt;"")</formula>
    </cfRule>
  </conditionalFormatting>
  <conditionalFormatting sqref="B2583:E2583">
    <cfRule type="expression" dxfId="991" priority="1159" stopIfTrue="1">
      <formula>AND($A2583&lt;&gt;"COMPOSICAO",$A2583&lt;&gt;"INSUMO",$A2583&lt;&gt;"")</formula>
    </cfRule>
    <cfRule type="expression" dxfId="990" priority="1160" stopIfTrue="1">
      <formula>AND(OR($A2583="COMPOSICAO",$A2583="INSUMO",$A2583&lt;&gt;""),$A2583&lt;&gt;"")</formula>
    </cfRule>
  </conditionalFormatting>
  <conditionalFormatting sqref="B2584:E2584">
    <cfRule type="expression" dxfId="989" priority="1157" stopIfTrue="1">
      <formula>AND($A2584&lt;&gt;"COMPOSICAO",$A2584&lt;&gt;"INSUMO",$A2584&lt;&gt;"")</formula>
    </cfRule>
    <cfRule type="expression" dxfId="988" priority="1158" stopIfTrue="1">
      <formula>AND(OR($A2584="COMPOSICAO",$A2584="INSUMO",$A2584&lt;&gt;""),$A2584&lt;&gt;"")</formula>
    </cfRule>
  </conditionalFormatting>
  <conditionalFormatting sqref="F2584">
    <cfRule type="expression" dxfId="987" priority="1155" stopIfTrue="1">
      <formula>AND($A2584&lt;&gt;"COMPOSICAO",$A2584&lt;&gt;"INSUMO",$A2584&lt;&gt;"")</formula>
    </cfRule>
    <cfRule type="expression" dxfId="986" priority="1156" stopIfTrue="1">
      <formula>AND(OR($A2584="COMPOSICAO",$A2584="INSUMO",$A2584&lt;&gt;""),$A2584&lt;&gt;"")</formula>
    </cfRule>
  </conditionalFormatting>
  <conditionalFormatting sqref="F2585">
    <cfRule type="expression" dxfId="985" priority="1153" stopIfTrue="1">
      <formula>AND($A2585&lt;&gt;"COMPOSICAO",$A2585&lt;&gt;"INSUMO",$A2585&lt;&gt;"")</formula>
    </cfRule>
    <cfRule type="expression" dxfId="984" priority="1154" stopIfTrue="1">
      <formula>AND(OR($A2585="COMPOSICAO",$A2585="INSUMO",$A2585&lt;&gt;""),$A2585&lt;&gt;"")</formula>
    </cfRule>
  </conditionalFormatting>
  <conditionalFormatting sqref="F2583">
    <cfRule type="expression" dxfId="983" priority="1151" stopIfTrue="1">
      <formula>AND($A2583&lt;&gt;"COMPOSICAO",$A2583&lt;&gt;"INSUMO",$A2583&lt;&gt;"")</formula>
    </cfRule>
    <cfRule type="expression" dxfId="982" priority="1152" stopIfTrue="1">
      <formula>AND(OR($A2583="COMPOSICAO",$A2583="INSUMO",$A2583&lt;&gt;""),$A2583&lt;&gt;"")</formula>
    </cfRule>
  </conditionalFormatting>
  <conditionalFormatting sqref="B2593:E2593">
    <cfRule type="expression" dxfId="981" priority="1149" stopIfTrue="1">
      <formula>AND($A2593&lt;&gt;"COMPOSICAO",$A2593&lt;&gt;"INSUMO",$A2593&lt;&gt;"")</formula>
    </cfRule>
    <cfRule type="expression" dxfId="980" priority="1150" stopIfTrue="1">
      <formula>AND(OR($A2593="COMPOSICAO",$A2593="INSUMO",$A2593&lt;&gt;""),$A2593&lt;&gt;"")</formula>
    </cfRule>
  </conditionalFormatting>
  <conditionalFormatting sqref="B2594:E2594">
    <cfRule type="expression" dxfId="979" priority="1147" stopIfTrue="1">
      <formula>AND($A2594&lt;&gt;"COMPOSICAO",$A2594&lt;&gt;"INSUMO",$A2594&lt;&gt;"")</formula>
    </cfRule>
    <cfRule type="expression" dxfId="978" priority="1148" stopIfTrue="1">
      <formula>AND(OR($A2594="COMPOSICAO",$A2594="INSUMO",$A2594&lt;&gt;""),$A2594&lt;&gt;"")</formula>
    </cfRule>
  </conditionalFormatting>
  <conditionalFormatting sqref="F2594">
    <cfRule type="expression" dxfId="977" priority="1145" stopIfTrue="1">
      <formula>AND($A2594&lt;&gt;"COMPOSICAO",$A2594&lt;&gt;"INSUMO",$A2594&lt;&gt;"")</formula>
    </cfRule>
    <cfRule type="expression" dxfId="976" priority="1146" stopIfTrue="1">
      <formula>AND(OR($A2594="COMPOSICAO",$A2594="INSUMO",$A2594&lt;&gt;""),$A2594&lt;&gt;"")</formula>
    </cfRule>
  </conditionalFormatting>
  <conditionalFormatting sqref="F2595">
    <cfRule type="expression" dxfId="975" priority="1143" stopIfTrue="1">
      <formula>AND($A2595&lt;&gt;"COMPOSICAO",$A2595&lt;&gt;"INSUMO",$A2595&lt;&gt;"")</formula>
    </cfRule>
    <cfRule type="expression" dxfId="974" priority="1144" stopIfTrue="1">
      <formula>AND(OR($A2595="COMPOSICAO",$A2595="INSUMO",$A2595&lt;&gt;""),$A2595&lt;&gt;"")</formula>
    </cfRule>
  </conditionalFormatting>
  <conditionalFormatting sqref="F2593">
    <cfRule type="expression" dxfId="973" priority="1141" stopIfTrue="1">
      <formula>AND($A2593&lt;&gt;"COMPOSICAO",$A2593&lt;&gt;"INSUMO",$A2593&lt;&gt;"")</formula>
    </cfRule>
    <cfRule type="expression" dxfId="972" priority="1142" stopIfTrue="1">
      <formula>AND(OR($A2593="COMPOSICAO",$A2593="INSUMO",$A2593&lt;&gt;""),$A2593&lt;&gt;"")</formula>
    </cfRule>
  </conditionalFormatting>
  <conditionalFormatting sqref="B2603:E2603">
    <cfRule type="expression" dxfId="971" priority="1139" stopIfTrue="1">
      <formula>AND($A2603&lt;&gt;"COMPOSICAO",$A2603&lt;&gt;"INSUMO",$A2603&lt;&gt;"")</formula>
    </cfRule>
    <cfRule type="expression" dxfId="970" priority="1140" stopIfTrue="1">
      <formula>AND(OR($A2603="COMPOSICAO",$A2603="INSUMO",$A2603&lt;&gt;""),$A2603&lt;&gt;"")</formula>
    </cfRule>
  </conditionalFormatting>
  <conditionalFormatting sqref="B2604:E2604">
    <cfRule type="expression" dxfId="969" priority="1137" stopIfTrue="1">
      <formula>AND($A2604&lt;&gt;"COMPOSICAO",$A2604&lt;&gt;"INSUMO",$A2604&lt;&gt;"")</formula>
    </cfRule>
    <cfRule type="expression" dxfId="968" priority="1138" stopIfTrue="1">
      <formula>AND(OR($A2604="COMPOSICAO",$A2604="INSUMO",$A2604&lt;&gt;""),$A2604&lt;&gt;"")</formula>
    </cfRule>
  </conditionalFormatting>
  <conditionalFormatting sqref="F2604">
    <cfRule type="expression" dxfId="967" priority="1135" stopIfTrue="1">
      <formula>AND($A2604&lt;&gt;"COMPOSICAO",$A2604&lt;&gt;"INSUMO",$A2604&lt;&gt;"")</formula>
    </cfRule>
    <cfRule type="expression" dxfId="966" priority="1136" stopIfTrue="1">
      <formula>AND(OR($A2604="COMPOSICAO",$A2604="INSUMO",$A2604&lt;&gt;""),$A2604&lt;&gt;"")</formula>
    </cfRule>
  </conditionalFormatting>
  <conditionalFormatting sqref="F2605">
    <cfRule type="expression" dxfId="965" priority="1133" stopIfTrue="1">
      <formula>AND($A2605&lt;&gt;"COMPOSICAO",$A2605&lt;&gt;"INSUMO",$A2605&lt;&gt;"")</formula>
    </cfRule>
    <cfRule type="expression" dxfId="964" priority="1134" stopIfTrue="1">
      <formula>AND(OR($A2605="COMPOSICAO",$A2605="INSUMO",$A2605&lt;&gt;""),$A2605&lt;&gt;"")</formula>
    </cfRule>
  </conditionalFormatting>
  <conditionalFormatting sqref="F2603">
    <cfRule type="expression" dxfId="963" priority="1131" stopIfTrue="1">
      <formula>AND($A2603&lt;&gt;"COMPOSICAO",$A2603&lt;&gt;"INSUMO",$A2603&lt;&gt;"")</formula>
    </cfRule>
    <cfRule type="expression" dxfId="962" priority="1132" stopIfTrue="1">
      <formula>AND(OR($A2603="COMPOSICAO",$A2603="INSUMO",$A2603&lt;&gt;""),$A2603&lt;&gt;"")</formula>
    </cfRule>
  </conditionalFormatting>
  <conditionalFormatting sqref="B2613:E2613">
    <cfRule type="expression" dxfId="961" priority="1129" stopIfTrue="1">
      <formula>AND($A2613&lt;&gt;"COMPOSICAO",$A2613&lt;&gt;"INSUMO",$A2613&lt;&gt;"")</formula>
    </cfRule>
    <cfRule type="expression" dxfId="960" priority="1130" stopIfTrue="1">
      <formula>AND(OR($A2613="COMPOSICAO",$A2613="INSUMO",$A2613&lt;&gt;""),$A2613&lt;&gt;"")</formula>
    </cfRule>
  </conditionalFormatting>
  <conditionalFormatting sqref="B2614:E2614">
    <cfRule type="expression" dxfId="959" priority="1127" stopIfTrue="1">
      <formula>AND($A2614&lt;&gt;"COMPOSICAO",$A2614&lt;&gt;"INSUMO",$A2614&lt;&gt;"")</formula>
    </cfRule>
    <cfRule type="expression" dxfId="958" priority="1128" stopIfTrue="1">
      <formula>AND(OR($A2614="COMPOSICAO",$A2614="INSUMO",$A2614&lt;&gt;""),$A2614&lt;&gt;"")</formula>
    </cfRule>
  </conditionalFormatting>
  <conditionalFormatting sqref="F2614">
    <cfRule type="expression" dxfId="957" priority="1125" stopIfTrue="1">
      <formula>AND($A2614&lt;&gt;"COMPOSICAO",$A2614&lt;&gt;"INSUMO",$A2614&lt;&gt;"")</formula>
    </cfRule>
    <cfRule type="expression" dxfId="956" priority="1126" stopIfTrue="1">
      <formula>AND(OR($A2614="COMPOSICAO",$A2614="INSUMO",$A2614&lt;&gt;""),$A2614&lt;&gt;"")</formula>
    </cfRule>
  </conditionalFormatting>
  <conditionalFormatting sqref="F2615">
    <cfRule type="expression" dxfId="955" priority="1123" stopIfTrue="1">
      <formula>AND($A2615&lt;&gt;"COMPOSICAO",$A2615&lt;&gt;"INSUMO",$A2615&lt;&gt;"")</formula>
    </cfRule>
    <cfRule type="expression" dxfId="954" priority="1124" stopIfTrue="1">
      <formula>AND(OR($A2615="COMPOSICAO",$A2615="INSUMO",$A2615&lt;&gt;""),$A2615&lt;&gt;"")</formula>
    </cfRule>
  </conditionalFormatting>
  <conditionalFormatting sqref="F2613">
    <cfRule type="expression" dxfId="953" priority="1121" stopIfTrue="1">
      <formula>AND($A2613&lt;&gt;"COMPOSICAO",$A2613&lt;&gt;"INSUMO",$A2613&lt;&gt;"")</formula>
    </cfRule>
    <cfRule type="expression" dxfId="952" priority="1122" stopIfTrue="1">
      <formula>AND(OR($A2613="COMPOSICAO",$A2613="INSUMO",$A2613&lt;&gt;""),$A2613&lt;&gt;"")</formula>
    </cfRule>
  </conditionalFormatting>
  <conditionalFormatting sqref="B2623:E2623">
    <cfRule type="expression" dxfId="951" priority="1119" stopIfTrue="1">
      <formula>AND($A2623&lt;&gt;"COMPOSICAO",$A2623&lt;&gt;"INSUMO",$A2623&lt;&gt;"")</formula>
    </cfRule>
    <cfRule type="expression" dxfId="950" priority="1120" stopIfTrue="1">
      <formula>AND(OR($A2623="COMPOSICAO",$A2623="INSUMO",$A2623&lt;&gt;""),$A2623&lt;&gt;"")</formula>
    </cfRule>
  </conditionalFormatting>
  <conditionalFormatting sqref="B2624:E2624">
    <cfRule type="expression" dxfId="949" priority="1117" stopIfTrue="1">
      <formula>AND($A2624&lt;&gt;"COMPOSICAO",$A2624&lt;&gt;"INSUMO",$A2624&lt;&gt;"")</formula>
    </cfRule>
    <cfRule type="expression" dxfId="948" priority="1118" stopIfTrue="1">
      <formula>AND(OR($A2624="COMPOSICAO",$A2624="INSUMO",$A2624&lt;&gt;""),$A2624&lt;&gt;"")</formula>
    </cfRule>
  </conditionalFormatting>
  <conditionalFormatting sqref="F2624">
    <cfRule type="expression" dxfId="947" priority="1115" stopIfTrue="1">
      <formula>AND($A2624&lt;&gt;"COMPOSICAO",$A2624&lt;&gt;"INSUMO",$A2624&lt;&gt;"")</formula>
    </cfRule>
    <cfRule type="expression" dxfId="946" priority="1116" stopIfTrue="1">
      <formula>AND(OR($A2624="COMPOSICAO",$A2624="INSUMO",$A2624&lt;&gt;""),$A2624&lt;&gt;"")</formula>
    </cfRule>
  </conditionalFormatting>
  <conditionalFormatting sqref="F2625">
    <cfRule type="expression" dxfId="945" priority="1113" stopIfTrue="1">
      <formula>AND($A2625&lt;&gt;"COMPOSICAO",$A2625&lt;&gt;"INSUMO",$A2625&lt;&gt;"")</formula>
    </cfRule>
    <cfRule type="expression" dxfId="944" priority="1114" stopIfTrue="1">
      <formula>AND(OR($A2625="COMPOSICAO",$A2625="INSUMO",$A2625&lt;&gt;""),$A2625&lt;&gt;"")</formula>
    </cfRule>
  </conditionalFormatting>
  <conditionalFormatting sqref="F2623">
    <cfRule type="expression" dxfId="943" priority="1111" stopIfTrue="1">
      <formula>AND($A2623&lt;&gt;"COMPOSICAO",$A2623&lt;&gt;"INSUMO",$A2623&lt;&gt;"")</formula>
    </cfRule>
    <cfRule type="expression" dxfId="942" priority="1112" stopIfTrue="1">
      <formula>AND(OR($A2623="COMPOSICAO",$A2623="INSUMO",$A2623&lt;&gt;""),$A2623&lt;&gt;"")</formula>
    </cfRule>
  </conditionalFormatting>
  <conditionalFormatting sqref="B2633:E2633">
    <cfRule type="expression" dxfId="941" priority="1109" stopIfTrue="1">
      <formula>AND($A2633&lt;&gt;"COMPOSICAO",$A2633&lt;&gt;"INSUMO",$A2633&lt;&gt;"")</formula>
    </cfRule>
    <cfRule type="expression" dxfId="940" priority="1110" stopIfTrue="1">
      <formula>AND(OR($A2633="COMPOSICAO",$A2633="INSUMO",$A2633&lt;&gt;""),$A2633&lt;&gt;"")</formula>
    </cfRule>
  </conditionalFormatting>
  <conditionalFormatting sqref="B2634:E2634">
    <cfRule type="expression" dxfId="939" priority="1107" stopIfTrue="1">
      <formula>AND($A2634&lt;&gt;"COMPOSICAO",$A2634&lt;&gt;"INSUMO",$A2634&lt;&gt;"")</formula>
    </cfRule>
    <cfRule type="expression" dxfId="938" priority="1108" stopIfTrue="1">
      <formula>AND(OR($A2634="COMPOSICAO",$A2634="INSUMO",$A2634&lt;&gt;""),$A2634&lt;&gt;"")</formula>
    </cfRule>
  </conditionalFormatting>
  <conditionalFormatting sqref="F2634">
    <cfRule type="expression" dxfId="937" priority="1105" stopIfTrue="1">
      <formula>AND($A2634&lt;&gt;"COMPOSICAO",$A2634&lt;&gt;"INSUMO",$A2634&lt;&gt;"")</formula>
    </cfRule>
    <cfRule type="expression" dxfId="936" priority="1106" stopIfTrue="1">
      <formula>AND(OR($A2634="COMPOSICAO",$A2634="INSUMO",$A2634&lt;&gt;""),$A2634&lt;&gt;"")</formula>
    </cfRule>
  </conditionalFormatting>
  <conditionalFormatting sqref="F2635">
    <cfRule type="expression" dxfId="935" priority="1103" stopIfTrue="1">
      <formula>AND($A2635&lt;&gt;"COMPOSICAO",$A2635&lt;&gt;"INSUMO",$A2635&lt;&gt;"")</formula>
    </cfRule>
    <cfRule type="expression" dxfId="934" priority="1104" stopIfTrue="1">
      <formula>AND(OR($A2635="COMPOSICAO",$A2635="INSUMO",$A2635&lt;&gt;""),$A2635&lt;&gt;"")</formula>
    </cfRule>
  </conditionalFormatting>
  <conditionalFormatting sqref="F2633">
    <cfRule type="expression" dxfId="933" priority="1101" stopIfTrue="1">
      <formula>AND($A2633&lt;&gt;"COMPOSICAO",$A2633&lt;&gt;"INSUMO",$A2633&lt;&gt;"")</formula>
    </cfRule>
    <cfRule type="expression" dxfId="932" priority="1102" stopIfTrue="1">
      <formula>AND(OR($A2633="COMPOSICAO",$A2633="INSUMO",$A2633&lt;&gt;""),$A2633&lt;&gt;"")</formula>
    </cfRule>
  </conditionalFormatting>
  <conditionalFormatting sqref="B2643:E2643">
    <cfRule type="expression" dxfId="931" priority="1099" stopIfTrue="1">
      <formula>AND($A2643&lt;&gt;"COMPOSICAO",$A2643&lt;&gt;"INSUMO",$A2643&lt;&gt;"")</formula>
    </cfRule>
    <cfRule type="expression" dxfId="930" priority="1100" stopIfTrue="1">
      <formula>AND(OR($A2643="COMPOSICAO",$A2643="INSUMO",$A2643&lt;&gt;""),$A2643&lt;&gt;"")</formula>
    </cfRule>
  </conditionalFormatting>
  <conditionalFormatting sqref="B2644:E2644">
    <cfRule type="expression" dxfId="929" priority="1097" stopIfTrue="1">
      <formula>AND($A2644&lt;&gt;"COMPOSICAO",$A2644&lt;&gt;"INSUMO",$A2644&lt;&gt;"")</formula>
    </cfRule>
    <cfRule type="expression" dxfId="928" priority="1098" stopIfTrue="1">
      <formula>AND(OR($A2644="COMPOSICAO",$A2644="INSUMO",$A2644&lt;&gt;""),$A2644&lt;&gt;"")</formula>
    </cfRule>
  </conditionalFormatting>
  <conditionalFormatting sqref="F2644">
    <cfRule type="expression" dxfId="927" priority="1095" stopIfTrue="1">
      <formula>AND($A2644&lt;&gt;"COMPOSICAO",$A2644&lt;&gt;"INSUMO",$A2644&lt;&gt;"")</formula>
    </cfRule>
    <cfRule type="expression" dxfId="926" priority="1096" stopIfTrue="1">
      <formula>AND(OR($A2644="COMPOSICAO",$A2644="INSUMO",$A2644&lt;&gt;""),$A2644&lt;&gt;"")</formula>
    </cfRule>
  </conditionalFormatting>
  <conditionalFormatting sqref="F2645">
    <cfRule type="expression" dxfId="925" priority="1093" stopIfTrue="1">
      <formula>AND($A2645&lt;&gt;"COMPOSICAO",$A2645&lt;&gt;"INSUMO",$A2645&lt;&gt;"")</formula>
    </cfRule>
    <cfRule type="expression" dxfId="924" priority="1094" stopIfTrue="1">
      <formula>AND(OR($A2645="COMPOSICAO",$A2645="INSUMO",$A2645&lt;&gt;""),$A2645&lt;&gt;"")</formula>
    </cfRule>
  </conditionalFormatting>
  <conditionalFormatting sqref="F2643">
    <cfRule type="expression" dxfId="923" priority="1091" stopIfTrue="1">
      <formula>AND($A2643&lt;&gt;"COMPOSICAO",$A2643&lt;&gt;"INSUMO",$A2643&lt;&gt;"")</formula>
    </cfRule>
    <cfRule type="expression" dxfId="922" priority="1092" stopIfTrue="1">
      <formula>AND(OR($A2643="COMPOSICAO",$A2643="INSUMO",$A2643&lt;&gt;""),$A2643&lt;&gt;"")</formula>
    </cfRule>
  </conditionalFormatting>
  <conditionalFormatting sqref="B2653:E2654">
    <cfRule type="expression" dxfId="921" priority="1089" stopIfTrue="1">
      <formula>AND($A2653&lt;&gt;"COMPOSICAO",$A2653&lt;&gt;"INSUMO",$A2653&lt;&gt;"")</formula>
    </cfRule>
    <cfRule type="expression" dxfId="920" priority="1090" stopIfTrue="1">
      <formula>AND(OR($A2653="COMPOSICAO",$A2653="INSUMO",$A2653&lt;&gt;""),$A2653&lt;&gt;"")</formula>
    </cfRule>
  </conditionalFormatting>
  <conditionalFormatting sqref="B2655:E2655">
    <cfRule type="expression" dxfId="919" priority="1087" stopIfTrue="1">
      <formula>AND($A2655&lt;&gt;"COMPOSICAO",$A2655&lt;&gt;"INSUMO",$A2655&lt;&gt;"")</formula>
    </cfRule>
    <cfRule type="expression" dxfId="918" priority="1088" stopIfTrue="1">
      <formula>AND(OR($A2655="COMPOSICAO",$A2655="INSUMO",$A2655&lt;&gt;""),$A2655&lt;&gt;"")</formula>
    </cfRule>
  </conditionalFormatting>
  <conditionalFormatting sqref="F2655">
    <cfRule type="expression" dxfId="917" priority="1085" stopIfTrue="1">
      <formula>AND($A2655&lt;&gt;"COMPOSICAO",$A2655&lt;&gt;"INSUMO",$A2655&lt;&gt;"")</formula>
    </cfRule>
    <cfRule type="expression" dxfId="916" priority="1086" stopIfTrue="1">
      <formula>AND(OR($A2655="COMPOSICAO",$A2655="INSUMO",$A2655&lt;&gt;""),$A2655&lt;&gt;"")</formula>
    </cfRule>
  </conditionalFormatting>
  <conditionalFormatting sqref="F2656">
    <cfRule type="expression" dxfId="915" priority="1083" stopIfTrue="1">
      <formula>AND($A2656&lt;&gt;"COMPOSICAO",$A2656&lt;&gt;"INSUMO",$A2656&lt;&gt;"")</formula>
    </cfRule>
    <cfRule type="expression" dxfId="914" priority="1084" stopIfTrue="1">
      <formula>AND(OR($A2656="COMPOSICAO",$A2656="INSUMO",$A2656&lt;&gt;""),$A2656&lt;&gt;"")</formula>
    </cfRule>
  </conditionalFormatting>
  <conditionalFormatting sqref="F2653:F2654">
    <cfRule type="expression" dxfId="913" priority="1081" stopIfTrue="1">
      <formula>AND($A2653&lt;&gt;"COMPOSICAO",$A2653&lt;&gt;"INSUMO",$A2653&lt;&gt;"")</formula>
    </cfRule>
    <cfRule type="expression" dxfId="912" priority="1082" stopIfTrue="1">
      <formula>AND(OR($A2653="COMPOSICAO",$A2653="INSUMO",$A2653&lt;&gt;""),$A2653&lt;&gt;"")</formula>
    </cfRule>
  </conditionalFormatting>
  <conditionalFormatting sqref="B2665:E2665">
    <cfRule type="expression" dxfId="911" priority="1077" stopIfTrue="1">
      <formula>AND($A2665&lt;&gt;"COMPOSICAO",$A2665&lt;&gt;"INSUMO",$A2665&lt;&gt;"")</formula>
    </cfRule>
    <cfRule type="expression" dxfId="910" priority="1078" stopIfTrue="1">
      <formula>AND(OR($A2665="COMPOSICAO",$A2665="INSUMO",$A2665&lt;&gt;""),$A2665&lt;&gt;"")</formula>
    </cfRule>
  </conditionalFormatting>
  <conditionalFormatting sqref="F2665">
    <cfRule type="expression" dxfId="909" priority="1075" stopIfTrue="1">
      <formula>AND($A2665&lt;&gt;"COMPOSICAO",$A2665&lt;&gt;"INSUMO",$A2665&lt;&gt;"")</formula>
    </cfRule>
    <cfRule type="expression" dxfId="908" priority="1076" stopIfTrue="1">
      <formula>AND(OR($A2665="COMPOSICAO",$A2665="INSUMO",$A2665&lt;&gt;""),$A2665&lt;&gt;"")</formula>
    </cfRule>
  </conditionalFormatting>
  <conditionalFormatting sqref="F2666">
    <cfRule type="expression" dxfId="907" priority="1073" stopIfTrue="1">
      <formula>AND($A2666&lt;&gt;"COMPOSICAO",$A2666&lt;&gt;"INSUMO",$A2666&lt;&gt;"")</formula>
    </cfRule>
    <cfRule type="expression" dxfId="906" priority="1074" stopIfTrue="1">
      <formula>AND(OR($A2666="COMPOSICAO",$A2666="INSUMO",$A2666&lt;&gt;""),$A2666&lt;&gt;"")</formula>
    </cfRule>
  </conditionalFormatting>
  <conditionalFormatting sqref="B2674:F2674">
    <cfRule type="expression" dxfId="905" priority="1069" stopIfTrue="1">
      <formula>AND($A2674&lt;&gt;"COMPOSICAO",$A2674&lt;&gt;"INSUMO",$A2674&lt;&gt;"")</formula>
    </cfRule>
    <cfRule type="expression" dxfId="904" priority="1070" stopIfTrue="1">
      <formula>AND(OR($A2674="COMPOSICAO",$A2674="INSUMO",$A2674&lt;&gt;""),$A2674&lt;&gt;"")</formula>
    </cfRule>
  </conditionalFormatting>
  <conditionalFormatting sqref="B2675:E2675">
    <cfRule type="expression" dxfId="903" priority="1067" stopIfTrue="1">
      <formula>AND($A2675&lt;&gt;"COMPOSICAO",$A2675&lt;&gt;"INSUMO",$A2675&lt;&gt;"")</formula>
    </cfRule>
    <cfRule type="expression" dxfId="902" priority="1068" stopIfTrue="1">
      <formula>AND(OR($A2675="COMPOSICAO",$A2675="INSUMO",$A2675&lt;&gt;""),$A2675&lt;&gt;"")</formula>
    </cfRule>
  </conditionalFormatting>
  <conditionalFormatting sqref="F2675">
    <cfRule type="expression" dxfId="901" priority="1065" stopIfTrue="1">
      <formula>AND($A2675&lt;&gt;"COMPOSICAO",$A2675&lt;&gt;"INSUMO",$A2675&lt;&gt;"")</formula>
    </cfRule>
    <cfRule type="expression" dxfId="900" priority="1066" stopIfTrue="1">
      <formula>AND(OR($A2675="COMPOSICAO",$A2675="INSUMO",$A2675&lt;&gt;""),$A2675&lt;&gt;"")</formula>
    </cfRule>
  </conditionalFormatting>
  <conditionalFormatting sqref="F2676">
    <cfRule type="expression" dxfId="899" priority="1063" stopIfTrue="1">
      <formula>AND($A2676&lt;&gt;"COMPOSICAO",$A2676&lt;&gt;"INSUMO",$A2676&lt;&gt;"")</formula>
    </cfRule>
    <cfRule type="expression" dxfId="898" priority="1064" stopIfTrue="1">
      <formula>AND(OR($A2676="COMPOSICAO",$A2676="INSUMO",$A2676&lt;&gt;""),$A2676&lt;&gt;"")</formula>
    </cfRule>
  </conditionalFormatting>
  <conditionalFormatting sqref="B2684:F2684">
    <cfRule type="expression" dxfId="897" priority="1061" stopIfTrue="1">
      <formula>AND($A2684&lt;&gt;"COMPOSICAO",$A2684&lt;&gt;"INSUMO",$A2684&lt;&gt;"")</formula>
    </cfRule>
    <cfRule type="expression" dxfId="896" priority="1062" stopIfTrue="1">
      <formula>AND(OR($A2684="COMPOSICAO",$A2684="INSUMO",$A2684&lt;&gt;""),$A2684&lt;&gt;"")</formula>
    </cfRule>
  </conditionalFormatting>
  <conditionalFormatting sqref="B2685:E2685">
    <cfRule type="expression" dxfId="895" priority="1059" stopIfTrue="1">
      <formula>AND($A2685&lt;&gt;"COMPOSICAO",$A2685&lt;&gt;"INSUMO",$A2685&lt;&gt;"")</formula>
    </cfRule>
    <cfRule type="expression" dxfId="894" priority="1060" stopIfTrue="1">
      <formula>AND(OR($A2685="COMPOSICAO",$A2685="INSUMO",$A2685&lt;&gt;""),$A2685&lt;&gt;"")</formula>
    </cfRule>
  </conditionalFormatting>
  <conditionalFormatting sqref="F2685">
    <cfRule type="expression" dxfId="893" priority="1057" stopIfTrue="1">
      <formula>AND($A2685&lt;&gt;"COMPOSICAO",$A2685&lt;&gt;"INSUMO",$A2685&lt;&gt;"")</formula>
    </cfRule>
    <cfRule type="expression" dxfId="892" priority="1058" stopIfTrue="1">
      <formula>AND(OR($A2685="COMPOSICAO",$A2685="INSUMO",$A2685&lt;&gt;""),$A2685&lt;&gt;"")</formula>
    </cfRule>
  </conditionalFormatting>
  <conditionalFormatting sqref="F2686">
    <cfRule type="expression" dxfId="891" priority="1055" stopIfTrue="1">
      <formula>AND($A2686&lt;&gt;"COMPOSICAO",$A2686&lt;&gt;"INSUMO",$A2686&lt;&gt;"")</formula>
    </cfRule>
    <cfRule type="expression" dxfId="890" priority="1056" stopIfTrue="1">
      <formula>AND(OR($A2686="COMPOSICAO",$A2686="INSUMO",$A2686&lt;&gt;""),$A2686&lt;&gt;"")</formula>
    </cfRule>
  </conditionalFormatting>
  <conditionalFormatting sqref="B2696:F2697 E2699:F2701 B2699:C2701">
    <cfRule type="expression" dxfId="889" priority="1053" stopIfTrue="1">
      <formula>AND($A2696&lt;&gt;"COMPOSICAO",$A2696&lt;&gt;"INSUMO",$A2696&lt;&gt;"")</formula>
    </cfRule>
    <cfRule type="expression" dxfId="888" priority="1054" stopIfTrue="1">
      <formula>AND(OR($A2696="COMPOSICAO",$A2696="INSUMO",$A2696&lt;&gt;""),$A2696&lt;&gt;"")</formula>
    </cfRule>
  </conditionalFormatting>
  <conditionalFormatting sqref="B2702:E2702">
    <cfRule type="expression" dxfId="887" priority="1047" stopIfTrue="1">
      <formula>AND($A2702&lt;&gt;"COMPOSICAO",$A2702&lt;&gt;"INSUMO",$A2702&lt;&gt;"")</formula>
    </cfRule>
    <cfRule type="expression" dxfId="886" priority="1048" stopIfTrue="1">
      <formula>AND(OR($A2702="COMPOSICAO",$A2702="INSUMO",$A2702&lt;&gt;""),$A2702&lt;&gt;"")</formula>
    </cfRule>
  </conditionalFormatting>
  <conditionalFormatting sqref="F2703">
    <cfRule type="expression" dxfId="885" priority="1049" stopIfTrue="1">
      <formula>AND($A2703&lt;&gt;"COMPOSICAO",$A2703&lt;&gt;"INSUMO",$A2703&lt;&gt;"")</formula>
    </cfRule>
    <cfRule type="expression" dxfId="884" priority="1050" stopIfTrue="1">
      <formula>AND(OR($A2703="COMPOSICAO",$A2703="INSUMO",$A2703&lt;&gt;""),$A2703&lt;&gt;"")</formula>
    </cfRule>
  </conditionalFormatting>
  <conditionalFormatting sqref="F2702">
    <cfRule type="expression" dxfId="883" priority="1051" stopIfTrue="1">
      <formula>AND($A2702&lt;&gt;"COMPOSICAO",$A2702&lt;&gt;"INSUMO",$A2702&lt;&gt;"")</formula>
    </cfRule>
    <cfRule type="expression" dxfId="882" priority="1052" stopIfTrue="1">
      <formula>AND(OR($A2702="COMPOSICAO",$A2702="INSUMO",$A2702&lt;&gt;""),$A2702&lt;&gt;"")</formula>
    </cfRule>
  </conditionalFormatting>
  <conditionalFormatting sqref="B2695:E2695">
    <cfRule type="expression" dxfId="881" priority="1043" stopIfTrue="1">
      <formula>AND($A2695&lt;&gt;"COMPOSICAO",$A2695&lt;&gt;"INSUMO",$A2695&lt;&gt;"")</formula>
    </cfRule>
    <cfRule type="expression" dxfId="880" priority="1044" stopIfTrue="1">
      <formula>AND(OR($A2695="COMPOSICAO",$A2695="INSUMO",$A2695&lt;&gt;""),$A2695&lt;&gt;"")</formula>
    </cfRule>
  </conditionalFormatting>
  <conditionalFormatting sqref="E2749:F2750 B2749:C2750">
    <cfRule type="expression" dxfId="879" priority="971" stopIfTrue="1">
      <formula>AND($A2749&lt;&gt;"COMPOSICAO",$A2749&lt;&gt;"INSUMO",$A2749&lt;&gt;"")</formula>
    </cfRule>
    <cfRule type="expression" dxfId="878" priority="972" stopIfTrue="1">
      <formula>AND(OR($A2749="COMPOSICAO",$A2749="INSUMO",$A2749&lt;&gt;""),$A2749&lt;&gt;"")</formula>
    </cfRule>
  </conditionalFormatting>
  <conditionalFormatting sqref="D2699:D2701">
    <cfRule type="expression" dxfId="877" priority="1041" stopIfTrue="1">
      <formula>AND($A2699&lt;&gt;"COMPOSICAO",$A2699&lt;&gt;"INSUMO",$A2699&lt;&gt;"")</formula>
    </cfRule>
    <cfRule type="expression" dxfId="876" priority="1042" stopIfTrue="1">
      <formula>AND(OR($A2699="COMPOSICAO",$A2699="INSUMO",$A2699&lt;&gt;""),$A2699&lt;&gt;"")</formula>
    </cfRule>
  </conditionalFormatting>
  <conditionalFormatting sqref="F2695">
    <cfRule type="expression" dxfId="875" priority="1037" stopIfTrue="1">
      <formula>AND($A2695&lt;&gt;"COMPOSICAO",$A2695&lt;&gt;"INSUMO",$A2695&lt;&gt;"")</formula>
    </cfRule>
    <cfRule type="expression" dxfId="874" priority="1038" stopIfTrue="1">
      <formula>AND(OR($A2695="COMPOSICAO",$A2695="INSUMO",$A2695&lt;&gt;""),$A2695&lt;&gt;"")</formula>
    </cfRule>
  </conditionalFormatting>
  <conditionalFormatting sqref="B2694:F2694">
    <cfRule type="expression" dxfId="873" priority="1033" stopIfTrue="1">
      <formula>AND($A2694&lt;&gt;"COMPOSICAO",$A2694&lt;&gt;"INSUMO",$A2694&lt;&gt;"")</formula>
    </cfRule>
    <cfRule type="expression" dxfId="872" priority="1034" stopIfTrue="1">
      <formula>AND(OR($A2694="COMPOSICAO",$A2694="INSUMO",$A2694&lt;&gt;""),$A2694&lt;&gt;"")</formula>
    </cfRule>
  </conditionalFormatting>
  <conditionalFormatting sqref="B2746">
    <cfRule type="expression" dxfId="871" priority="965" stopIfTrue="1">
      <formula>AND($A2746&lt;&gt;"COMPOSICAO",$A2746&lt;&gt;"INSUMO",$A2746&lt;&gt;"")</formula>
    </cfRule>
    <cfRule type="expression" dxfId="870" priority="966" stopIfTrue="1">
      <formula>AND(OR($A2746="COMPOSICAO",$A2746="INSUMO",$A2746&lt;&gt;""),$A2746&lt;&gt;"")</formula>
    </cfRule>
  </conditionalFormatting>
  <conditionalFormatting sqref="E2698:F2698 B2698:C2698">
    <cfRule type="expression" dxfId="869" priority="1031" stopIfTrue="1">
      <formula>AND($A2698&lt;&gt;"COMPOSICAO",$A2698&lt;&gt;"INSUMO",$A2698&lt;&gt;"")</formula>
    </cfRule>
    <cfRule type="expression" dxfId="868" priority="1032" stopIfTrue="1">
      <formula>AND(OR($A2698="COMPOSICAO",$A2698="INSUMO",$A2698&lt;&gt;""),$A2698&lt;&gt;"")</formula>
    </cfRule>
  </conditionalFormatting>
  <conditionalFormatting sqref="D2698">
    <cfRule type="expression" dxfId="867" priority="1029" stopIfTrue="1">
      <formula>AND($A2698&lt;&gt;"COMPOSICAO",$A2698&lt;&gt;"INSUMO",$A2698&lt;&gt;"")</formula>
    </cfRule>
    <cfRule type="expression" dxfId="866" priority="1030" stopIfTrue="1">
      <formula>AND(OR($A2698="COMPOSICAO",$A2698="INSUMO",$A2698&lt;&gt;""),$A2698&lt;&gt;"")</formula>
    </cfRule>
  </conditionalFormatting>
  <conditionalFormatting sqref="B2713:F2714 E2716:F2718 B2716:C2718">
    <cfRule type="expression" dxfId="865" priority="1027" stopIfTrue="1">
      <formula>AND($A2713&lt;&gt;"COMPOSICAO",$A2713&lt;&gt;"INSUMO",$A2713&lt;&gt;"")</formula>
    </cfRule>
    <cfRule type="expression" dxfId="864" priority="1028" stopIfTrue="1">
      <formula>AND(OR($A2713="COMPOSICAO",$A2713="INSUMO",$A2713&lt;&gt;""),$A2713&lt;&gt;"")</formula>
    </cfRule>
  </conditionalFormatting>
  <conditionalFormatting sqref="B2719:E2719">
    <cfRule type="expression" dxfId="863" priority="1021" stopIfTrue="1">
      <formula>AND($A2719&lt;&gt;"COMPOSICAO",$A2719&lt;&gt;"INSUMO",$A2719&lt;&gt;"")</formula>
    </cfRule>
    <cfRule type="expression" dxfId="862" priority="1022" stopIfTrue="1">
      <formula>AND(OR($A2719="COMPOSICAO",$A2719="INSUMO",$A2719&lt;&gt;""),$A2719&lt;&gt;"")</formula>
    </cfRule>
  </conditionalFormatting>
  <conditionalFormatting sqref="F2720">
    <cfRule type="expression" dxfId="861" priority="1023" stopIfTrue="1">
      <formula>AND($A2720&lt;&gt;"COMPOSICAO",$A2720&lt;&gt;"INSUMO",$A2720&lt;&gt;"")</formula>
    </cfRule>
    <cfRule type="expression" dxfId="860" priority="1024" stopIfTrue="1">
      <formula>AND(OR($A2720="COMPOSICAO",$A2720="INSUMO",$A2720&lt;&gt;""),$A2720&lt;&gt;"")</formula>
    </cfRule>
  </conditionalFormatting>
  <conditionalFormatting sqref="F2719">
    <cfRule type="expression" dxfId="859" priority="1025" stopIfTrue="1">
      <formula>AND($A2719&lt;&gt;"COMPOSICAO",$A2719&lt;&gt;"INSUMO",$A2719&lt;&gt;"")</formula>
    </cfRule>
    <cfRule type="expression" dxfId="858" priority="1026" stopIfTrue="1">
      <formula>AND(OR($A2719="COMPOSICAO",$A2719="INSUMO",$A2719&lt;&gt;""),$A2719&lt;&gt;"")</formula>
    </cfRule>
  </conditionalFormatting>
  <conditionalFormatting sqref="B2712:E2712">
    <cfRule type="expression" dxfId="857" priority="1019" stopIfTrue="1">
      <formula>AND($A2712&lt;&gt;"COMPOSICAO",$A2712&lt;&gt;"INSUMO",$A2712&lt;&gt;"")</formula>
    </cfRule>
    <cfRule type="expression" dxfId="856" priority="1020" stopIfTrue="1">
      <formula>AND(OR($A2712="COMPOSICAO",$A2712="INSUMO",$A2712&lt;&gt;""),$A2712&lt;&gt;"")</formula>
    </cfRule>
  </conditionalFormatting>
  <conditionalFormatting sqref="D2716:D2718">
    <cfRule type="expression" dxfId="855" priority="1017" stopIfTrue="1">
      <formula>AND($A2716&lt;&gt;"COMPOSICAO",$A2716&lt;&gt;"INSUMO",$A2716&lt;&gt;"")</formula>
    </cfRule>
    <cfRule type="expression" dxfId="854" priority="1018" stopIfTrue="1">
      <formula>AND(OR($A2716="COMPOSICAO",$A2716="INSUMO",$A2716&lt;&gt;""),$A2716&lt;&gt;"")</formula>
    </cfRule>
  </conditionalFormatting>
  <conditionalFormatting sqref="F2712">
    <cfRule type="expression" dxfId="853" priority="1015" stopIfTrue="1">
      <formula>AND($A2712&lt;&gt;"COMPOSICAO",$A2712&lt;&gt;"INSUMO",$A2712&lt;&gt;"")</formula>
    </cfRule>
    <cfRule type="expression" dxfId="852" priority="1016" stopIfTrue="1">
      <formula>AND(OR($A2712="COMPOSICAO",$A2712="INSUMO",$A2712&lt;&gt;""),$A2712&lt;&gt;"")</formula>
    </cfRule>
  </conditionalFormatting>
  <conditionalFormatting sqref="B2711:F2711">
    <cfRule type="expression" dxfId="851" priority="1013" stopIfTrue="1">
      <formula>AND($A2711&lt;&gt;"COMPOSICAO",$A2711&lt;&gt;"INSUMO",$A2711&lt;&gt;"")</formula>
    </cfRule>
    <cfRule type="expression" dxfId="850" priority="1014" stopIfTrue="1">
      <formula>AND(OR($A2711="COMPOSICAO",$A2711="INSUMO",$A2711&lt;&gt;""),$A2711&lt;&gt;"")</formula>
    </cfRule>
  </conditionalFormatting>
  <conditionalFormatting sqref="E2715:F2715 B2715:C2715">
    <cfRule type="expression" dxfId="849" priority="1011" stopIfTrue="1">
      <formula>AND($A2715&lt;&gt;"COMPOSICAO",$A2715&lt;&gt;"INSUMO",$A2715&lt;&gt;"")</formula>
    </cfRule>
    <cfRule type="expression" dxfId="848" priority="1012" stopIfTrue="1">
      <formula>AND(OR($A2715="COMPOSICAO",$A2715="INSUMO",$A2715&lt;&gt;""),$A2715&lt;&gt;"")</formula>
    </cfRule>
  </conditionalFormatting>
  <conditionalFormatting sqref="D2715">
    <cfRule type="expression" dxfId="847" priority="1009" stopIfTrue="1">
      <formula>AND($A2715&lt;&gt;"COMPOSICAO",$A2715&lt;&gt;"INSUMO",$A2715&lt;&gt;"")</formula>
    </cfRule>
    <cfRule type="expression" dxfId="846" priority="1010" stopIfTrue="1">
      <formula>AND(OR($A2715="COMPOSICAO",$A2715="INSUMO",$A2715&lt;&gt;""),$A2715&lt;&gt;"")</formula>
    </cfRule>
  </conditionalFormatting>
  <conditionalFormatting sqref="B2730:F2731 E2733:F2735 B2733:C2735">
    <cfRule type="expression" dxfId="845" priority="1007" stopIfTrue="1">
      <formula>AND($A2730&lt;&gt;"COMPOSICAO",$A2730&lt;&gt;"INSUMO",$A2730&lt;&gt;"")</formula>
    </cfRule>
    <cfRule type="expression" dxfId="844" priority="1008" stopIfTrue="1">
      <formula>AND(OR($A2730="COMPOSICAO",$A2730="INSUMO",$A2730&lt;&gt;""),$A2730&lt;&gt;"")</formula>
    </cfRule>
  </conditionalFormatting>
  <conditionalFormatting sqref="B2736:E2736">
    <cfRule type="expression" dxfId="843" priority="1001" stopIfTrue="1">
      <formula>AND($A2736&lt;&gt;"COMPOSICAO",$A2736&lt;&gt;"INSUMO",$A2736&lt;&gt;"")</formula>
    </cfRule>
    <cfRule type="expression" dxfId="842" priority="1002" stopIfTrue="1">
      <formula>AND(OR($A2736="COMPOSICAO",$A2736="INSUMO",$A2736&lt;&gt;""),$A2736&lt;&gt;"")</formula>
    </cfRule>
  </conditionalFormatting>
  <conditionalFormatting sqref="F2737">
    <cfRule type="expression" dxfId="841" priority="1003" stopIfTrue="1">
      <formula>AND($A2737&lt;&gt;"COMPOSICAO",$A2737&lt;&gt;"INSUMO",$A2737&lt;&gt;"")</formula>
    </cfRule>
    <cfRule type="expression" dxfId="840" priority="1004" stopIfTrue="1">
      <formula>AND(OR($A2737="COMPOSICAO",$A2737="INSUMO",$A2737&lt;&gt;""),$A2737&lt;&gt;"")</formula>
    </cfRule>
  </conditionalFormatting>
  <conditionalFormatting sqref="F2736">
    <cfRule type="expression" dxfId="839" priority="1005" stopIfTrue="1">
      <formula>AND($A2736&lt;&gt;"COMPOSICAO",$A2736&lt;&gt;"INSUMO",$A2736&lt;&gt;"")</formula>
    </cfRule>
    <cfRule type="expression" dxfId="838" priority="1006" stopIfTrue="1">
      <formula>AND(OR($A2736="COMPOSICAO",$A2736="INSUMO",$A2736&lt;&gt;""),$A2736&lt;&gt;"")</formula>
    </cfRule>
  </conditionalFormatting>
  <conditionalFormatting sqref="B2729:E2729">
    <cfRule type="expression" dxfId="837" priority="999" stopIfTrue="1">
      <formula>AND($A2729&lt;&gt;"COMPOSICAO",$A2729&lt;&gt;"INSUMO",$A2729&lt;&gt;"")</formula>
    </cfRule>
    <cfRule type="expression" dxfId="836" priority="1000" stopIfTrue="1">
      <formula>AND(OR($A2729="COMPOSICAO",$A2729="INSUMO",$A2729&lt;&gt;""),$A2729&lt;&gt;"")</formula>
    </cfRule>
  </conditionalFormatting>
  <conditionalFormatting sqref="D2733:D2735">
    <cfRule type="expression" dxfId="835" priority="997" stopIfTrue="1">
      <formula>AND($A2733&lt;&gt;"COMPOSICAO",$A2733&lt;&gt;"INSUMO",$A2733&lt;&gt;"")</formula>
    </cfRule>
    <cfRule type="expression" dxfId="834" priority="998" stopIfTrue="1">
      <formula>AND(OR($A2733="COMPOSICAO",$A2733="INSUMO",$A2733&lt;&gt;""),$A2733&lt;&gt;"")</formula>
    </cfRule>
  </conditionalFormatting>
  <conditionalFormatting sqref="F2729">
    <cfRule type="expression" dxfId="833" priority="995" stopIfTrue="1">
      <formula>AND($A2729&lt;&gt;"COMPOSICAO",$A2729&lt;&gt;"INSUMO",$A2729&lt;&gt;"")</formula>
    </cfRule>
    <cfRule type="expression" dxfId="832" priority="996" stopIfTrue="1">
      <formula>AND(OR($A2729="COMPOSICAO",$A2729="INSUMO",$A2729&lt;&gt;""),$A2729&lt;&gt;"")</formula>
    </cfRule>
  </conditionalFormatting>
  <conditionalFormatting sqref="B2728:F2728">
    <cfRule type="expression" dxfId="831" priority="993" stopIfTrue="1">
      <formula>AND($A2728&lt;&gt;"COMPOSICAO",$A2728&lt;&gt;"INSUMO",$A2728&lt;&gt;"")</formula>
    </cfRule>
    <cfRule type="expression" dxfId="830" priority="994" stopIfTrue="1">
      <formula>AND(OR($A2728="COMPOSICAO",$A2728="INSUMO",$A2728&lt;&gt;""),$A2728&lt;&gt;"")</formula>
    </cfRule>
  </conditionalFormatting>
  <conditionalFormatting sqref="E2732:F2732 B2732:C2732">
    <cfRule type="expression" dxfId="829" priority="991" stopIfTrue="1">
      <formula>AND($A2732&lt;&gt;"COMPOSICAO",$A2732&lt;&gt;"INSUMO",$A2732&lt;&gt;"")</formula>
    </cfRule>
    <cfRule type="expression" dxfId="828" priority="992" stopIfTrue="1">
      <formula>AND(OR($A2732="COMPOSICAO",$A2732="INSUMO",$A2732&lt;&gt;""),$A2732&lt;&gt;"")</formula>
    </cfRule>
  </conditionalFormatting>
  <conditionalFormatting sqref="D2732">
    <cfRule type="expression" dxfId="827" priority="989" stopIfTrue="1">
      <formula>AND($A2732&lt;&gt;"COMPOSICAO",$A2732&lt;&gt;"INSUMO",$A2732&lt;&gt;"")</formula>
    </cfRule>
    <cfRule type="expression" dxfId="826" priority="990" stopIfTrue="1">
      <formula>AND(OR($A2732="COMPOSICAO",$A2732="INSUMO",$A2732&lt;&gt;""),$A2732&lt;&gt;"")</formula>
    </cfRule>
  </conditionalFormatting>
  <conditionalFormatting sqref="B2747:F2748 E2754:F2756 B2754:C2756">
    <cfRule type="expression" dxfId="825" priority="987" stopIfTrue="1">
      <formula>AND($A2747&lt;&gt;"COMPOSICAO",$A2747&lt;&gt;"INSUMO",$A2747&lt;&gt;"")</formula>
    </cfRule>
    <cfRule type="expression" dxfId="824" priority="988" stopIfTrue="1">
      <formula>AND(OR($A2747="COMPOSICAO",$A2747="INSUMO",$A2747&lt;&gt;""),$A2747&lt;&gt;"")</formula>
    </cfRule>
  </conditionalFormatting>
  <conditionalFormatting sqref="B2757:E2757">
    <cfRule type="expression" dxfId="823" priority="981" stopIfTrue="1">
      <formula>AND($A2757&lt;&gt;"COMPOSICAO",$A2757&lt;&gt;"INSUMO",$A2757&lt;&gt;"")</formula>
    </cfRule>
    <cfRule type="expression" dxfId="822" priority="982" stopIfTrue="1">
      <formula>AND(OR($A2757="COMPOSICAO",$A2757="INSUMO",$A2757&lt;&gt;""),$A2757&lt;&gt;"")</formula>
    </cfRule>
  </conditionalFormatting>
  <conditionalFormatting sqref="F2758">
    <cfRule type="expression" dxfId="821" priority="983" stopIfTrue="1">
      <formula>AND($A2758&lt;&gt;"COMPOSICAO",$A2758&lt;&gt;"INSUMO",$A2758&lt;&gt;"")</formula>
    </cfRule>
    <cfRule type="expression" dxfId="820" priority="984" stopIfTrue="1">
      <formula>AND(OR($A2758="COMPOSICAO",$A2758="INSUMO",$A2758&lt;&gt;""),$A2758&lt;&gt;"")</formula>
    </cfRule>
  </conditionalFormatting>
  <conditionalFormatting sqref="F2757">
    <cfRule type="expression" dxfId="819" priority="985" stopIfTrue="1">
      <formula>AND($A2757&lt;&gt;"COMPOSICAO",$A2757&lt;&gt;"INSUMO",$A2757&lt;&gt;"")</formula>
    </cfRule>
    <cfRule type="expression" dxfId="818" priority="986" stopIfTrue="1">
      <formula>AND(OR($A2757="COMPOSICAO",$A2757="INSUMO",$A2757&lt;&gt;""),$A2757&lt;&gt;"")</formula>
    </cfRule>
  </conditionalFormatting>
  <conditionalFormatting sqref="D2754:D2756">
    <cfRule type="expression" dxfId="817" priority="977" stopIfTrue="1">
      <formula>AND($A2754&lt;&gt;"COMPOSICAO",$A2754&lt;&gt;"INSUMO",$A2754&lt;&gt;"")</formula>
    </cfRule>
    <cfRule type="expression" dxfId="816" priority="978" stopIfTrue="1">
      <formula>AND(OR($A2754="COMPOSICAO",$A2754="INSUMO",$A2754&lt;&gt;""),$A2754&lt;&gt;"")</formula>
    </cfRule>
  </conditionalFormatting>
  <conditionalFormatting sqref="C2746:F2746">
    <cfRule type="expression" dxfId="815" priority="967" stopIfTrue="1">
      <formula>AND($A2746&lt;&gt;"COMPOSICAO",$A2746&lt;&gt;"INSUMO",$A2746&lt;&gt;"")</formula>
    </cfRule>
    <cfRule type="expression" dxfId="814" priority="968" stopIfTrue="1">
      <formula>AND(OR($A2746="COMPOSICAO",$A2746="INSUMO",$A2746&lt;&gt;""),$A2746&lt;&gt;"")</formula>
    </cfRule>
  </conditionalFormatting>
  <conditionalFormatting sqref="B2745:F2745">
    <cfRule type="expression" dxfId="813" priority="973" stopIfTrue="1">
      <formula>AND($A2745&lt;&gt;"COMPOSICAO",$A2745&lt;&gt;"INSUMO",$A2745&lt;&gt;"")</formula>
    </cfRule>
    <cfRule type="expression" dxfId="812" priority="974" stopIfTrue="1">
      <formula>AND(OR($A2745="COMPOSICAO",$A2745="INSUMO",$A2745&lt;&gt;""),$A2745&lt;&gt;"")</formula>
    </cfRule>
  </conditionalFormatting>
  <conditionalFormatting sqref="D2749:D2750">
    <cfRule type="expression" dxfId="811" priority="969" stopIfTrue="1">
      <formula>AND($A2749&lt;&gt;"COMPOSICAO",$A2749&lt;&gt;"INSUMO",$A2749&lt;&gt;"")</formula>
    </cfRule>
    <cfRule type="expression" dxfId="810" priority="970" stopIfTrue="1">
      <formula>AND(OR($A2749="COMPOSICAO",$A2749="INSUMO",$A2749&lt;&gt;""),$A2749&lt;&gt;"")</formula>
    </cfRule>
  </conditionalFormatting>
  <conditionalFormatting sqref="F2751:F2752">
    <cfRule type="expression" dxfId="809" priority="961" stopIfTrue="1">
      <formula>AND($A2751&lt;&gt;"COMPOSICAO",$A2751&lt;&gt;"INSUMO",$A2751&lt;&gt;"")</formula>
    </cfRule>
    <cfRule type="expression" dxfId="808" priority="962" stopIfTrue="1">
      <formula>AND(OR($A2751="COMPOSICAO",$A2751="INSUMO",$A2751&lt;&gt;""),$A2751&lt;&gt;"")</formula>
    </cfRule>
  </conditionalFormatting>
  <conditionalFormatting sqref="B2751:E2752 B2753 D2753">
    <cfRule type="expression" dxfId="807" priority="963" stopIfTrue="1">
      <formula>AND($A2751&lt;&gt;"COMPOSICAO",$A2751&lt;&gt;"INSUMO",$A2751&lt;&gt;"")</formula>
    </cfRule>
    <cfRule type="expression" dxfId="806" priority="964" stopIfTrue="1">
      <formula>AND(OR($A2751="COMPOSICAO",$A2751="INSUMO",$A2751&lt;&gt;""),$A2751&lt;&gt;"")</formula>
    </cfRule>
  </conditionalFormatting>
  <conditionalFormatting sqref="C2774 E2774:F2774">
    <cfRule type="expression" dxfId="805" priority="959" stopIfTrue="1">
      <formula>AND($A2774&lt;&gt;"COMPOSICAO",$A2774&lt;&gt;"INSUMO",$A2774&lt;&gt;"")</formula>
    </cfRule>
    <cfRule type="expression" dxfId="804" priority="960" stopIfTrue="1">
      <formula>AND(OR($A2774="COMPOSICAO",$A2774="INSUMO",$A2774&lt;&gt;""),$A2774&lt;&gt;"")</formula>
    </cfRule>
  </conditionalFormatting>
  <conditionalFormatting sqref="E2770:F2771 B2770:C2771">
    <cfRule type="expression" dxfId="803" priority="945" stopIfTrue="1">
      <formula>AND($A2770&lt;&gt;"COMPOSICAO",$A2770&lt;&gt;"INSUMO",$A2770&lt;&gt;"")</formula>
    </cfRule>
    <cfRule type="expression" dxfId="802" priority="946" stopIfTrue="1">
      <formula>AND(OR($A2770="COMPOSICAO",$A2770="INSUMO",$A2770&lt;&gt;""),$A2770&lt;&gt;"")</formula>
    </cfRule>
  </conditionalFormatting>
  <conditionalFormatting sqref="B2767">
    <cfRule type="expression" dxfId="801" priority="939" stopIfTrue="1">
      <formula>AND($A2767&lt;&gt;"COMPOSICAO",$A2767&lt;&gt;"INSUMO",$A2767&lt;&gt;"")</formula>
    </cfRule>
    <cfRule type="expression" dxfId="800" priority="940" stopIfTrue="1">
      <formula>AND(OR($A2767="COMPOSICAO",$A2767="INSUMO",$A2767&lt;&gt;""),$A2767&lt;&gt;"")</formula>
    </cfRule>
  </conditionalFormatting>
  <conditionalFormatting sqref="B2768:F2769 E2775:F2777 B2775:C2777">
    <cfRule type="expression" dxfId="799" priority="957" stopIfTrue="1">
      <formula>AND($A2768&lt;&gt;"COMPOSICAO",$A2768&lt;&gt;"INSUMO",$A2768&lt;&gt;"")</formula>
    </cfRule>
    <cfRule type="expression" dxfId="798" priority="958" stopIfTrue="1">
      <formula>AND(OR($A2768="COMPOSICAO",$A2768="INSUMO",$A2768&lt;&gt;""),$A2768&lt;&gt;"")</formula>
    </cfRule>
  </conditionalFormatting>
  <conditionalFormatting sqref="B2778:E2778">
    <cfRule type="expression" dxfId="797" priority="951" stopIfTrue="1">
      <formula>AND($A2778&lt;&gt;"COMPOSICAO",$A2778&lt;&gt;"INSUMO",$A2778&lt;&gt;"")</formula>
    </cfRule>
    <cfRule type="expression" dxfId="796" priority="952" stopIfTrue="1">
      <formula>AND(OR($A2778="COMPOSICAO",$A2778="INSUMO",$A2778&lt;&gt;""),$A2778&lt;&gt;"")</formula>
    </cfRule>
  </conditionalFormatting>
  <conditionalFormatting sqref="F2779">
    <cfRule type="expression" dxfId="795" priority="953" stopIfTrue="1">
      <formula>AND($A2779&lt;&gt;"COMPOSICAO",$A2779&lt;&gt;"INSUMO",$A2779&lt;&gt;"")</formula>
    </cfRule>
    <cfRule type="expression" dxfId="794" priority="954" stopIfTrue="1">
      <formula>AND(OR($A2779="COMPOSICAO",$A2779="INSUMO",$A2779&lt;&gt;""),$A2779&lt;&gt;"")</formula>
    </cfRule>
  </conditionalFormatting>
  <conditionalFormatting sqref="F2778">
    <cfRule type="expression" dxfId="793" priority="955" stopIfTrue="1">
      <formula>AND($A2778&lt;&gt;"COMPOSICAO",$A2778&lt;&gt;"INSUMO",$A2778&lt;&gt;"")</formula>
    </cfRule>
    <cfRule type="expression" dxfId="792" priority="956" stopIfTrue="1">
      <formula>AND(OR($A2778="COMPOSICAO",$A2778="INSUMO",$A2778&lt;&gt;""),$A2778&lt;&gt;"")</formula>
    </cfRule>
  </conditionalFormatting>
  <conditionalFormatting sqref="D2775:D2777">
    <cfRule type="expression" dxfId="791" priority="949" stopIfTrue="1">
      <formula>AND($A2775&lt;&gt;"COMPOSICAO",$A2775&lt;&gt;"INSUMO",$A2775&lt;&gt;"")</formula>
    </cfRule>
    <cfRule type="expression" dxfId="790" priority="950" stopIfTrue="1">
      <formula>AND(OR($A2775="COMPOSICAO",$A2775="INSUMO",$A2775&lt;&gt;""),$A2775&lt;&gt;"")</formula>
    </cfRule>
  </conditionalFormatting>
  <conditionalFormatting sqref="C2767:F2767">
    <cfRule type="expression" dxfId="789" priority="941" stopIfTrue="1">
      <formula>AND($A2767&lt;&gt;"COMPOSICAO",$A2767&lt;&gt;"INSUMO",$A2767&lt;&gt;"")</formula>
    </cfRule>
    <cfRule type="expression" dxfId="788" priority="942" stopIfTrue="1">
      <formula>AND(OR($A2767="COMPOSICAO",$A2767="INSUMO",$A2767&lt;&gt;""),$A2767&lt;&gt;"")</formula>
    </cfRule>
  </conditionalFormatting>
  <conditionalFormatting sqref="B2766:F2766">
    <cfRule type="expression" dxfId="787" priority="947" stopIfTrue="1">
      <formula>AND($A2766&lt;&gt;"COMPOSICAO",$A2766&lt;&gt;"INSUMO",$A2766&lt;&gt;"")</formula>
    </cfRule>
    <cfRule type="expression" dxfId="786" priority="948" stopIfTrue="1">
      <formula>AND(OR($A2766="COMPOSICAO",$A2766="INSUMO",$A2766&lt;&gt;""),$A2766&lt;&gt;"")</formula>
    </cfRule>
  </conditionalFormatting>
  <conditionalFormatting sqref="D2770:D2771">
    <cfRule type="expression" dxfId="785" priority="943" stopIfTrue="1">
      <formula>AND($A2770&lt;&gt;"COMPOSICAO",$A2770&lt;&gt;"INSUMO",$A2770&lt;&gt;"")</formula>
    </cfRule>
    <cfRule type="expression" dxfId="784" priority="944" stopIfTrue="1">
      <formula>AND(OR($A2770="COMPOSICAO",$A2770="INSUMO",$A2770&lt;&gt;""),$A2770&lt;&gt;"")</formula>
    </cfRule>
  </conditionalFormatting>
  <conditionalFormatting sqref="F2772:F2773">
    <cfRule type="expression" dxfId="783" priority="935" stopIfTrue="1">
      <formula>AND($A2772&lt;&gt;"COMPOSICAO",$A2772&lt;&gt;"INSUMO",$A2772&lt;&gt;"")</formula>
    </cfRule>
    <cfRule type="expression" dxfId="782" priority="936" stopIfTrue="1">
      <formula>AND(OR($A2772="COMPOSICAO",$A2772="INSUMO",$A2772&lt;&gt;""),$A2772&lt;&gt;"")</formula>
    </cfRule>
  </conditionalFormatting>
  <conditionalFormatting sqref="B2772:E2773 B2774 D2774">
    <cfRule type="expression" dxfId="781" priority="937" stopIfTrue="1">
      <formula>AND($A2772&lt;&gt;"COMPOSICAO",$A2772&lt;&gt;"INSUMO",$A2772&lt;&gt;"")</formula>
    </cfRule>
    <cfRule type="expression" dxfId="780" priority="938" stopIfTrue="1">
      <formula>AND(OR($A2772="COMPOSICAO",$A2772="INSUMO",$A2772&lt;&gt;""),$A2772&lt;&gt;"")</formula>
    </cfRule>
  </conditionalFormatting>
  <conditionalFormatting sqref="C2795 E2795:F2795">
    <cfRule type="expression" dxfId="779" priority="933" stopIfTrue="1">
      <formula>AND($A2795&lt;&gt;"COMPOSICAO",$A2795&lt;&gt;"INSUMO",$A2795&lt;&gt;"")</formula>
    </cfRule>
    <cfRule type="expression" dxfId="778" priority="934" stopIfTrue="1">
      <formula>AND(OR($A2795="COMPOSICAO",$A2795="INSUMO",$A2795&lt;&gt;""),$A2795&lt;&gt;"")</formula>
    </cfRule>
  </conditionalFormatting>
  <conditionalFormatting sqref="E2791:F2792 B2791:C2792">
    <cfRule type="expression" dxfId="777" priority="919" stopIfTrue="1">
      <formula>AND($A2791&lt;&gt;"COMPOSICAO",$A2791&lt;&gt;"INSUMO",$A2791&lt;&gt;"")</formula>
    </cfRule>
    <cfRule type="expression" dxfId="776" priority="920" stopIfTrue="1">
      <formula>AND(OR($A2791="COMPOSICAO",$A2791="INSUMO",$A2791&lt;&gt;""),$A2791&lt;&gt;"")</formula>
    </cfRule>
  </conditionalFormatting>
  <conditionalFormatting sqref="B2788">
    <cfRule type="expression" dxfId="775" priority="913" stopIfTrue="1">
      <formula>AND($A2788&lt;&gt;"COMPOSICAO",$A2788&lt;&gt;"INSUMO",$A2788&lt;&gt;"")</formula>
    </cfRule>
    <cfRule type="expression" dxfId="774" priority="914" stopIfTrue="1">
      <formula>AND(OR($A2788="COMPOSICAO",$A2788="INSUMO",$A2788&lt;&gt;""),$A2788&lt;&gt;"")</formula>
    </cfRule>
  </conditionalFormatting>
  <conditionalFormatting sqref="B2789:F2790 E2796:F2798 B2796:C2798">
    <cfRule type="expression" dxfId="773" priority="931" stopIfTrue="1">
      <formula>AND($A2789&lt;&gt;"COMPOSICAO",$A2789&lt;&gt;"INSUMO",$A2789&lt;&gt;"")</formula>
    </cfRule>
    <cfRule type="expression" dxfId="772" priority="932" stopIfTrue="1">
      <formula>AND(OR($A2789="COMPOSICAO",$A2789="INSUMO",$A2789&lt;&gt;""),$A2789&lt;&gt;"")</formula>
    </cfRule>
  </conditionalFormatting>
  <conditionalFormatting sqref="B2799:E2799">
    <cfRule type="expression" dxfId="771" priority="925" stopIfTrue="1">
      <formula>AND($A2799&lt;&gt;"COMPOSICAO",$A2799&lt;&gt;"INSUMO",$A2799&lt;&gt;"")</formula>
    </cfRule>
    <cfRule type="expression" dxfId="770" priority="926" stopIfTrue="1">
      <formula>AND(OR($A2799="COMPOSICAO",$A2799="INSUMO",$A2799&lt;&gt;""),$A2799&lt;&gt;"")</formula>
    </cfRule>
  </conditionalFormatting>
  <conditionalFormatting sqref="F2800">
    <cfRule type="expression" dxfId="769" priority="927" stopIfTrue="1">
      <formula>AND($A2800&lt;&gt;"COMPOSICAO",$A2800&lt;&gt;"INSUMO",$A2800&lt;&gt;"")</formula>
    </cfRule>
    <cfRule type="expression" dxfId="768" priority="928" stopIfTrue="1">
      <formula>AND(OR($A2800="COMPOSICAO",$A2800="INSUMO",$A2800&lt;&gt;""),$A2800&lt;&gt;"")</formula>
    </cfRule>
  </conditionalFormatting>
  <conditionalFormatting sqref="F2799">
    <cfRule type="expression" dxfId="767" priority="929" stopIfTrue="1">
      <formula>AND($A2799&lt;&gt;"COMPOSICAO",$A2799&lt;&gt;"INSUMO",$A2799&lt;&gt;"")</formula>
    </cfRule>
    <cfRule type="expression" dxfId="766" priority="930" stopIfTrue="1">
      <formula>AND(OR($A2799="COMPOSICAO",$A2799="INSUMO",$A2799&lt;&gt;""),$A2799&lt;&gt;"")</formula>
    </cfRule>
  </conditionalFormatting>
  <conditionalFormatting sqref="D2796:D2798">
    <cfRule type="expression" dxfId="765" priority="923" stopIfTrue="1">
      <formula>AND($A2796&lt;&gt;"COMPOSICAO",$A2796&lt;&gt;"INSUMO",$A2796&lt;&gt;"")</formula>
    </cfRule>
    <cfRule type="expression" dxfId="764" priority="924" stopIfTrue="1">
      <formula>AND(OR($A2796="COMPOSICAO",$A2796="INSUMO",$A2796&lt;&gt;""),$A2796&lt;&gt;"")</formula>
    </cfRule>
  </conditionalFormatting>
  <conditionalFormatting sqref="C2788:F2788">
    <cfRule type="expression" dxfId="763" priority="915" stopIfTrue="1">
      <formula>AND($A2788&lt;&gt;"COMPOSICAO",$A2788&lt;&gt;"INSUMO",$A2788&lt;&gt;"")</formula>
    </cfRule>
    <cfRule type="expression" dxfId="762" priority="916" stopIfTrue="1">
      <formula>AND(OR($A2788="COMPOSICAO",$A2788="INSUMO",$A2788&lt;&gt;""),$A2788&lt;&gt;"")</formula>
    </cfRule>
  </conditionalFormatting>
  <conditionalFormatting sqref="B2787:F2787">
    <cfRule type="expression" dxfId="761" priority="921" stopIfTrue="1">
      <formula>AND($A2787&lt;&gt;"COMPOSICAO",$A2787&lt;&gt;"INSUMO",$A2787&lt;&gt;"")</formula>
    </cfRule>
    <cfRule type="expression" dxfId="760" priority="922" stopIfTrue="1">
      <formula>AND(OR($A2787="COMPOSICAO",$A2787="INSUMO",$A2787&lt;&gt;""),$A2787&lt;&gt;"")</formula>
    </cfRule>
  </conditionalFormatting>
  <conditionalFormatting sqref="D2791:D2792">
    <cfRule type="expression" dxfId="759" priority="917" stopIfTrue="1">
      <formula>AND($A2791&lt;&gt;"COMPOSICAO",$A2791&lt;&gt;"INSUMO",$A2791&lt;&gt;"")</formula>
    </cfRule>
    <cfRule type="expression" dxfId="758" priority="918" stopIfTrue="1">
      <formula>AND(OR($A2791="COMPOSICAO",$A2791="INSUMO",$A2791&lt;&gt;""),$A2791&lt;&gt;"")</formula>
    </cfRule>
  </conditionalFormatting>
  <conditionalFormatting sqref="F2793:F2794">
    <cfRule type="expression" dxfId="757" priority="909" stopIfTrue="1">
      <formula>AND($A2793&lt;&gt;"COMPOSICAO",$A2793&lt;&gt;"INSUMO",$A2793&lt;&gt;"")</formula>
    </cfRule>
    <cfRule type="expression" dxfId="756" priority="910" stopIfTrue="1">
      <formula>AND(OR($A2793="COMPOSICAO",$A2793="INSUMO",$A2793&lt;&gt;""),$A2793&lt;&gt;"")</formula>
    </cfRule>
  </conditionalFormatting>
  <conditionalFormatting sqref="B2793:E2794 B2795 D2795">
    <cfRule type="expression" dxfId="755" priority="911" stopIfTrue="1">
      <formula>AND($A2793&lt;&gt;"COMPOSICAO",$A2793&lt;&gt;"INSUMO",$A2793&lt;&gt;"")</formula>
    </cfRule>
    <cfRule type="expression" dxfId="754" priority="912" stopIfTrue="1">
      <formula>AND(OR($A2793="COMPOSICAO",$A2793="INSUMO",$A2793&lt;&gt;""),$A2793&lt;&gt;"")</formula>
    </cfRule>
  </conditionalFormatting>
  <conditionalFormatting sqref="B2808:F2808">
    <cfRule type="expression" dxfId="753" priority="907" stopIfTrue="1">
      <formula>AND($A2808&lt;&gt;"COMPOSICAO",$A2808&lt;&gt;"INSUMO",$A2808&lt;&gt;"")</formula>
    </cfRule>
    <cfRule type="expression" dxfId="752" priority="908" stopIfTrue="1">
      <formula>AND(OR($A2808="COMPOSICAO",$A2808="INSUMO",$A2808&lt;&gt;""),$A2808&lt;&gt;"")</formula>
    </cfRule>
  </conditionalFormatting>
  <conditionalFormatting sqref="B2809:E2809">
    <cfRule type="expression" dxfId="751" priority="905" stopIfTrue="1">
      <formula>AND($A2809&lt;&gt;"COMPOSICAO",$A2809&lt;&gt;"INSUMO",$A2809&lt;&gt;"")</formula>
    </cfRule>
    <cfRule type="expression" dxfId="750" priority="906" stopIfTrue="1">
      <formula>AND(OR($A2809="COMPOSICAO",$A2809="INSUMO",$A2809&lt;&gt;""),$A2809&lt;&gt;"")</formula>
    </cfRule>
  </conditionalFormatting>
  <conditionalFormatting sqref="F2809">
    <cfRule type="expression" dxfId="749" priority="903" stopIfTrue="1">
      <formula>AND($A2809&lt;&gt;"COMPOSICAO",$A2809&lt;&gt;"INSUMO",$A2809&lt;&gt;"")</formula>
    </cfRule>
    <cfRule type="expression" dxfId="748" priority="904" stopIfTrue="1">
      <formula>AND(OR($A2809="COMPOSICAO",$A2809="INSUMO",$A2809&lt;&gt;""),$A2809&lt;&gt;"")</formula>
    </cfRule>
  </conditionalFormatting>
  <conditionalFormatting sqref="F2810">
    <cfRule type="expression" dxfId="747" priority="901" stopIfTrue="1">
      <formula>AND($A2810&lt;&gt;"COMPOSICAO",$A2810&lt;&gt;"INSUMO",$A2810&lt;&gt;"")</formula>
    </cfRule>
    <cfRule type="expression" dxfId="746" priority="902" stopIfTrue="1">
      <formula>AND(OR($A2810="COMPOSICAO",$A2810="INSUMO",$A2810&lt;&gt;""),$A2810&lt;&gt;"")</formula>
    </cfRule>
  </conditionalFormatting>
  <conditionalFormatting sqref="B2818:F2818">
    <cfRule type="expression" dxfId="745" priority="899" stopIfTrue="1">
      <formula>AND($A2818&lt;&gt;"COMPOSICAO",$A2818&lt;&gt;"INSUMO",$A2818&lt;&gt;"")</formula>
    </cfRule>
    <cfRule type="expression" dxfId="744" priority="900" stopIfTrue="1">
      <formula>AND(OR($A2818="COMPOSICAO",$A2818="INSUMO",$A2818&lt;&gt;""),$A2818&lt;&gt;"")</formula>
    </cfRule>
  </conditionalFormatting>
  <conditionalFormatting sqref="B2819:E2819">
    <cfRule type="expression" dxfId="743" priority="897" stopIfTrue="1">
      <formula>AND($A2819&lt;&gt;"COMPOSICAO",$A2819&lt;&gt;"INSUMO",$A2819&lt;&gt;"")</formula>
    </cfRule>
    <cfRule type="expression" dxfId="742" priority="898" stopIfTrue="1">
      <formula>AND(OR($A2819="COMPOSICAO",$A2819="INSUMO",$A2819&lt;&gt;""),$A2819&lt;&gt;"")</formula>
    </cfRule>
  </conditionalFormatting>
  <conditionalFormatting sqref="F2819">
    <cfRule type="expression" dxfId="741" priority="895" stopIfTrue="1">
      <formula>AND($A2819&lt;&gt;"COMPOSICAO",$A2819&lt;&gt;"INSUMO",$A2819&lt;&gt;"")</formula>
    </cfRule>
    <cfRule type="expression" dxfId="740" priority="896" stopIfTrue="1">
      <formula>AND(OR($A2819="COMPOSICAO",$A2819="INSUMO",$A2819&lt;&gt;""),$A2819&lt;&gt;"")</formula>
    </cfRule>
  </conditionalFormatting>
  <conditionalFormatting sqref="F2820">
    <cfRule type="expression" dxfId="739" priority="893" stopIfTrue="1">
      <formula>AND($A2820&lt;&gt;"COMPOSICAO",$A2820&lt;&gt;"INSUMO",$A2820&lt;&gt;"")</formula>
    </cfRule>
    <cfRule type="expression" dxfId="738" priority="894" stopIfTrue="1">
      <formula>AND(OR($A2820="COMPOSICAO",$A2820="INSUMO",$A2820&lt;&gt;""),$A2820&lt;&gt;"")</formula>
    </cfRule>
  </conditionalFormatting>
  <conditionalFormatting sqref="B2828:F2828">
    <cfRule type="expression" dxfId="737" priority="891" stopIfTrue="1">
      <formula>AND($A2828&lt;&gt;"COMPOSICAO",$A2828&lt;&gt;"INSUMO",$A2828&lt;&gt;"")</formula>
    </cfRule>
    <cfRule type="expression" dxfId="736" priority="892" stopIfTrue="1">
      <formula>AND(OR($A2828="COMPOSICAO",$A2828="INSUMO",$A2828&lt;&gt;""),$A2828&lt;&gt;"")</formula>
    </cfRule>
  </conditionalFormatting>
  <conditionalFormatting sqref="B2829:E2829">
    <cfRule type="expression" dxfId="735" priority="889" stopIfTrue="1">
      <formula>AND($A2829&lt;&gt;"COMPOSICAO",$A2829&lt;&gt;"INSUMO",$A2829&lt;&gt;"")</formula>
    </cfRule>
    <cfRule type="expression" dxfId="734" priority="890" stopIfTrue="1">
      <formula>AND(OR($A2829="COMPOSICAO",$A2829="INSUMO",$A2829&lt;&gt;""),$A2829&lt;&gt;"")</formula>
    </cfRule>
  </conditionalFormatting>
  <conditionalFormatting sqref="F2829">
    <cfRule type="expression" dxfId="733" priority="887" stopIfTrue="1">
      <formula>AND($A2829&lt;&gt;"COMPOSICAO",$A2829&lt;&gt;"INSUMO",$A2829&lt;&gt;"")</formula>
    </cfRule>
    <cfRule type="expression" dxfId="732" priority="888" stopIfTrue="1">
      <formula>AND(OR($A2829="COMPOSICAO",$A2829="INSUMO",$A2829&lt;&gt;""),$A2829&lt;&gt;"")</formula>
    </cfRule>
  </conditionalFormatting>
  <conditionalFormatting sqref="F2830">
    <cfRule type="expression" dxfId="731" priority="885" stopIfTrue="1">
      <formula>AND($A2830&lt;&gt;"COMPOSICAO",$A2830&lt;&gt;"INSUMO",$A2830&lt;&gt;"")</formula>
    </cfRule>
    <cfRule type="expression" dxfId="730" priority="886" stopIfTrue="1">
      <formula>AND(OR($A2830="COMPOSICAO",$A2830="INSUMO",$A2830&lt;&gt;""),$A2830&lt;&gt;"")</formula>
    </cfRule>
  </conditionalFormatting>
  <conditionalFormatting sqref="B2838:F2838">
    <cfRule type="expression" dxfId="729" priority="883" stopIfTrue="1">
      <formula>AND($A2838&lt;&gt;"COMPOSICAO",$A2838&lt;&gt;"INSUMO",$A2838&lt;&gt;"")</formula>
    </cfRule>
    <cfRule type="expression" dxfId="728" priority="884" stopIfTrue="1">
      <formula>AND(OR($A2838="COMPOSICAO",$A2838="INSUMO",$A2838&lt;&gt;""),$A2838&lt;&gt;"")</formula>
    </cfRule>
  </conditionalFormatting>
  <conditionalFormatting sqref="B2839:E2839">
    <cfRule type="expression" dxfId="727" priority="881" stopIfTrue="1">
      <formula>AND($A2839&lt;&gt;"COMPOSICAO",$A2839&lt;&gt;"INSUMO",$A2839&lt;&gt;"")</formula>
    </cfRule>
    <cfRule type="expression" dxfId="726" priority="882" stopIfTrue="1">
      <formula>AND(OR($A2839="COMPOSICAO",$A2839="INSUMO",$A2839&lt;&gt;""),$A2839&lt;&gt;"")</formula>
    </cfRule>
  </conditionalFormatting>
  <conditionalFormatting sqref="F2839">
    <cfRule type="expression" dxfId="725" priority="879" stopIfTrue="1">
      <formula>AND($A2839&lt;&gt;"COMPOSICAO",$A2839&lt;&gt;"INSUMO",$A2839&lt;&gt;"")</formula>
    </cfRule>
    <cfRule type="expression" dxfId="724" priority="880" stopIfTrue="1">
      <formula>AND(OR($A2839="COMPOSICAO",$A2839="INSUMO",$A2839&lt;&gt;""),$A2839&lt;&gt;"")</formula>
    </cfRule>
  </conditionalFormatting>
  <conditionalFormatting sqref="F2840">
    <cfRule type="expression" dxfId="723" priority="877" stopIfTrue="1">
      <formula>AND($A2840&lt;&gt;"COMPOSICAO",$A2840&lt;&gt;"INSUMO",$A2840&lt;&gt;"")</formula>
    </cfRule>
    <cfRule type="expression" dxfId="722" priority="878" stopIfTrue="1">
      <formula>AND(OR($A2840="COMPOSICAO",$A2840="INSUMO",$A2840&lt;&gt;""),$A2840&lt;&gt;"")</formula>
    </cfRule>
  </conditionalFormatting>
  <conditionalFormatting sqref="B2850:F2851">
    <cfRule type="expression" dxfId="721" priority="875" stopIfTrue="1">
      <formula>AND($A2850&lt;&gt;"COMPOSICAO",$A2850&lt;&gt;"INSUMO",$A2850&lt;&gt;"")</formula>
    </cfRule>
    <cfRule type="expression" dxfId="720" priority="876" stopIfTrue="1">
      <formula>AND(OR($A2850="COMPOSICAO",$A2850="INSUMO",$A2850&lt;&gt;""),$A2850&lt;&gt;"")</formula>
    </cfRule>
  </conditionalFormatting>
  <conditionalFormatting sqref="B2855:E2855">
    <cfRule type="expression" dxfId="719" priority="869" stopIfTrue="1">
      <formula>AND($A2855&lt;&gt;"COMPOSICAO",$A2855&lt;&gt;"INSUMO",$A2855&lt;&gt;"")</formula>
    </cfRule>
    <cfRule type="expression" dxfId="718" priority="870" stopIfTrue="1">
      <formula>AND(OR($A2855="COMPOSICAO",$A2855="INSUMO",$A2855&lt;&gt;""),$A2855&lt;&gt;"")</formula>
    </cfRule>
  </conditionalFormatting>
  <conditionalFormatting sqref="F2856">
    <cfRule type="expression" dxfId="717" priority="871" stopIfTrue="1">
      <formula>AND($A2856&lt;&gt;"COMPOSICAO",$A2856&lt;&gt;"INSUMO",$A2856&lt;&gt;"")</formula>
    </cfRule>
    <cfRule type="expression" dxfId="716" priority="872" stopIfTrue="1">
      <formula>AND(OR($A2856="COMPOSICAO",$A2856="INSUMO",$A2856&lt;&gt;""),$A2856&lt;&gt;"")</formula>
    </cfRule>
  </conditionalFormatting>
  <conditionalFormatting sqref="F2855">
    <cfRule type="expression" dxfId="715" priority="873" stopIfTrue="1">
      <formula>AND($A2855&lt;&gt;"COMPOSICAO",$A2855&lt;&gt;"INSUMO",$A2855&lt;&gt;"")</formula>
    </cfRule>
    <cfRule type="expression" dxfId="714" priority="874" stopIfTrue="1">
      <formula>AND(OR($A2855="COMPOSICAO",$A2855="INSUMO",$A2855&lt;&gt;""),$A2855&lt;&gt;"")</formula>
    </cfRule>
  </conditionalFormatting>
  <conditionalFormatting sqref="B2849:F2849">
    <cfRule type="expression" dxfId="713" priority="851" stopIfTrue="1">
      <formula>AND($A2849&lt;&gt;"COMPOSICAO",$A2849&lt;&gt;"INSUMO",$A2849&lt;&gt;"")</formula>
    </cfRule>
    <cfRule type="expression" dxfId="712" priority="852" stopIfTrue="1">
      <formula>AND(OR($A2849="COMPOSICAO",$A2849="INSUMO",$A2849&lt;&gt;""),$A2849&lt;&gt;"")</formula>
    </cfRule>
  </conditionalFormatting>
  <conditionalFormatting sqref="B2848:E2848">
    <cfRule type="expression" dxfId="711" priority="855" stopIfTrue="1">
      <formula>AND($A2848&lt;&gt;"COMPOSICAO",$A2848&lt;&gt;"INSUMO",$A2848&lt;&gt;"")</formula>
    </cfRule>
    <cfRule type="expression" dxfId="710" priority="856" stopIfTrue="1">
      <formula>AND(OR($A2848="COMPOSICAO",$A2848="INSUMO",$A2848&lt;&gt;""),$A2848&lt;&gt;"")</formula>
    </cfRule>
  </conditionalFormatting>
  <conditionalFormatting sqref="F2848">
    <cfRule type="expression" dxfId="709" priority="853" stopIfTrue="1">
      <formula>AND($A2848&lt;&gt;"COMPOSICAO",$A2848&lt;&gt;"INSUMO",$A2848&lt;&gt;"")</formula>
    </cfRule>
    <cfRule type="expression" dxfId="708" priority="854" stopIfTrue="1">
      <formula>AND(OR($A2848="COMPOSICAO",$A2848="INSUMO",$A2848&lt;&gt;""),$A2848&lt;&gt;"")</formula>
    </cfRule>
  </conditionalFormatting>
  <conditionalFormatting sqref="B2852:F2852">
    <cfRule type="expression" dxfId="707" priority="847" stopIfTrue="1">
      <formula>AND($A2852&lt;&gt;"COMPOSICAO",$A2852&lt;&gt;"INSUMO",$A2852&lt;&gt;"")</formula>
    </cfRule>
    <cfRule type="expression" dxfId="706" priority="848" stopIfTrue="1">
      <formula>AND(OR($A2852="COMPOSICAO",$A2852="INSUMO",$A2852&lt;&gt;""),$A2852&lt;&gt;"")</formula>
    </cfRule>
  </conditionalFormatting>
  <conditionalFormatting sqref="B2884:E2884">
    <cfRule type="expression" dxfId="705" priority="781" stopIfTrue="1">
      <formula>AND($A2884&lt;&gt;"COMPOSICAO",$A2884&lt;&gt;"INSUMO",$A2884&lt;&gt;"")</formula>
    </cfRule>
    <cfRule type="expression" dxfId="704" priority="782" stopIfTrue="1">
      <formula>AND(OR($A2884="COMPOSICAO",$A2884="INSUMO",$A2884&lt;&gt;""),$A2884&lt;&gt;"")</formula>
    </cfRule>
  </conditionalFormatting>
  <conditionalFormatting sqref="B2896:E2896">
    <cfRule type="expression" dxfId="703" priority="765" stopIfTrue="1">
      <formula>AND($A2896&lt;&gt;"COMPOSICAO",$A2896&lt;&gt;"INSUMO",$A2896&lt;&gt;"")</formula>
    </cfRule>
    <cfRule type="expression" dxfId="702" priority="766" stopIfTrue="1">
      <formula>AND(OR($A2896="COMPOSICAO",$A2896="INSUMO",$A2896&lt;&gt;""),$A2896&lt;&gt;"")</formula>
    </cfRule>
  </conditionalFormatting>
  <conditionalFormatting sqref="B2871:E2871">
    <cfRule type="expression" dxfId="701" priority="837" stopIfTrue="1">
      <formula>AND($A2871&lt;&gt;"COMPOSICAO",$A2871&lt;&gt;"INSUMO",$A2871&lt;&gt;"")</formula>
    </cfRule>
    <cfRule type="expression" dxfId="700" priority="838" stopIfTrue="1">
      <formula>AND(OR($A2871="COMPOSICAO",$A2871="INSUMO",$A2871&lt;&gt;""),$A2871&lt;&gt;"")</formula>
    </cfRule>
  </conditionalFormatting>
  <conditionalFormatting sqref="F2872">
    <cfRule type="expression" dxfId="699" priority="839" stopIfTrue="1">
      <formula>AND($A2872&lt;&gt;"COMPOSICAO",$A2872&lt;&gt;"INSUMO",$A2872&lt;&gt;"")</formula>
    </cfRule>
    <cfRule type="expression" dxfId="698" priority="840" stopIfTrue="1">
      <formula>AND(OR($A2872="COMPOSICAO",$A2872="INSUMO",$A2872&lt;&gt;""),$A2872&lt;&gt;"")</formula>
    </cfRule>
  </conditionalFormatting>
  <conditionalFormatting sqref="F2871">
    <cfRule type="expression" dxfId="697" priority="841" stopIfTrue="1">
      <formula>AND($A2871&lt;&gt;"COMPOSICAO",$A2871&lt;&gt;"INSUMO",$A2871&lt;&gt;"")</formula>
    </cfRule>
    <cfRule type="expression" dxfId="696" priority="842" stopIfTrue="1">
      <formula>AND(OR($A2871="COMPOSICAO",$A2871="INSUMO",$A2871&lt;&gt;""),$A2871&lt;&gt;"")</formula>
    </cfRule>
  </conditionalFormatting>
  <conditionalFormatting sqref="B2958:E2958">
    <cfRule type="expression" dxfId="695" priority="687" stopIfTrue="1">
      <formula>AND($A2958&lt;&gt;"COMPOSICAO",$A2958&lt;&gt;"INSUMO",$A2958&lt;&gt;"")</formula>
    </cfRule>
    <cfRule type="expression" dxfId="694" priority="688" stopIfTrue="1">
      <formula>AND(OR($A2958="COMPOSICAO",$A2958="INSUMO",$A2958&lt;&gt;""),$A2958&lt;&gt;"")</formula>
    </cfRule>
  </conditionalFormatting>
  <conditionalFormatting sqref="B2864:F2864">
    <cfRule type="expression" dxfId="693" priority="827" stopIfTrue="1">
      <formula>AND($A2864&lt;&gt;"COMPOSICAO",$A2864&lt;&gt;"INSUMO",$A2864&lt;&gt;"")</formula>
    </cfRule>
    <cfRule type="expression" dxfId="692" priority="828" stopIfTrue="1">
      <formula>AND(OR($A2864="COMPOSICAO",$A2864="INSUMO",$A2864&lt;&gt;""),$A2864&lt;&gt;"")</formula>
    </cfRule>
  </conditionalFormatting>
  <conditionalFormatting sqref="B2865:E2865">
    <cfRule type="expression" dxfId="691" priority="825" stopIfTrue="1">
      <formula>AND($A2865&lt;&gt;"COMPOSICAO",$A2865&lt;&gt;"INSUMO",$A2865&lt;&gt;"")</formula>
    </cfRule>
    <cfRule type="expression" dxfId="690" priority="826" stopIfTrue="1">
      <formula>AND(OR($A2865="COMPOSICAO",$A2865="INSUMO",$A2865&lt;&gt;""),$A2865&lt;&gt;"")</formula>
    </cfRule>
  </conditionalFormatting>
  <conditionalFormatting sqref="F2865">
    <cfRule type="expression" dxfId="689" priority="823" stopIfTrue="1">
      <formula>AND($A2865&lt;&gt;"COMPOSICAO",$A2865&lt;&gt;"INSUMO",$A2865&lt;&gt;"")</formula>
    </cfRule>
    <cfRule type="expression" dxfId="688" priority="824" stopIfTrue="1">
      <formula>AND(OR($A2865="COMPOSICAO",$A2865="INSUMO",$A2865&lt;&gt;""),$A2865&lt;&gt;"")</formula>
    </cfRule>
  </conditionalFormatting>
  <conditionalFormatting sqref="B2866:E2866">
    <cfRule type="expression" dxfId="687" priority="821" stopIfTrue="1">
      <formula>AND($A2866&lt;&gt;"COMPOSICAO",$A2866&lt;&gt;"INSUMO",$A2866&lt;&gt;"")</formula>
    </cfRule>
    <cfRule type="expression" dxfId="686" priority="822" stopIfTrue="1">
      <formula>AND(OR($A2866="COMPOSICAO",$A2866="INSUMO",$A2866&lt;&gt;""),$A2866&lt;&gt;"")</formula>
    </cfRule>
  </conditionalFormatting>
  <conditionalFormatting sqref="F2866">
    <cfRule type="expression" dxfId="685" priority="819" stopIfTrue="1">
      <formula>AND($A2866&lt;&gt;"COMPOSICAO",$A2866&lt;&gt;"INSUMO",$A2866&lt;&gt;"")</formula>
    </cfRule>
    <cfRule type="expression" dxfId="684" priority="820" stopIfTrue="1">
      <formula>AND(OR($A2866="COMPOSICAO",$A2866="INSUMO",$A2866&lt;&gt;""),$A2866&lt;&gt;"")</formula>
    </cfRule>
  </conditionalFormatting>
  <conditionalFormatting sqref="B2867:F2867">
    <cfRule type="expression" dxfId="683" priority="817" stopIfTrue="1">
      <formula>AND($A2867&lt;&gt;"COMPOSICAO",$A2867&lt;&gt;"INSUMO",$A2867&lt;&gt;"")</formula>
    </cfRule>
    <cfRule type="expression" dxfId="682" priority="818" stopIfTrue="1">
      <formula>AND(OR($A2867="COMPOSICAO",$A2867="INSUMO",$A2867&lt;&gt;""),$A2867&lt;&gt;"")</formula>
    </cfRule>
  </conditionalFormatting>
  <conditionalFormatting sqref="B2868:E2868">
    <cfRule type="expression" dxfId="681" priority="815" stopIfTrue="1">
      <formula>AND($A2868&lt;&gt;"COMPOSICAO",$A2868&lt;&gt;"INSUMO",$A2868&lt;&gt;"")</formula>
    </cfRule>
    <cfRule type="expression" dxfId="680" priority="816" stopIfTrue="1">
      <formula>AND(OR($A2868="COMPOSICAO",$A2868="INSUMO",$A2868&lt;&gt;""),$A2868&lt;&gt;"")</formula>
    </cfRule>
  </conditionalFormatting>
  <conditionalFormatting sqref="F2868">
    <cfRule type="expression" dxfId="679" priority="811" stopIfTrue="1">
      <formula>AND($A2868&lt;&gt;"COMPOSICAO",$A2868&lt;&gt;"INSUMO",$A2868&lt;&gt;"")</formula>
    </cfRule>
    <cfRule type="expression" dxfId="678" priority="812" stopIfTrue="1">
      <formula>AND(OR($A2868="COMPOSICAO",$A2868="INSUMO",$A2868&lt;&gt;""),$A2868&lt;&gt;"")</formula>
    </cfRule>
  </conditionalFormatting>
  <conditionalFormatting sqref="B2869:E2869">
    <cfRule type="expression" dxfId="677" priority="809" stopIfTrue="1">
      <formula>AND($A2869&lt;&gt;"COMPOSICAO",$A2869&lt;&gt;"INSUMO",$A2869&lt;&gt;"")</formula>
    </cfRule>
    <cfRule type="expression" dxfId="676" priority="810" stopIfTrue="1">
      <formula>AND(OR($A2869="COMPOSICAO",$A2869="INSUMO",$A2869&lt;&gt;""),$A2869&lt;&gt;"")</formula>
    </cfRule>
  </conditionalFormatting>
  <conditionalFormatting sqref="F2869">
    <cfRule type="expression" dxfId="675" priority="805" stopIfTrue="1">
      <formula>AND($A2869&lt;&gt;"COMPOSICAO",$A2869&lt;&gt;"INSUMO",$A2869&lt;&gt;"")</formula>
    </cfRule>
    <cfRule type="expression" dxfId="674" priority="806" stopIfTrue="1">
      <formula>AND(OR($A2869="COMPOSICAO",$A2869="INSUMO",$A2869&lt;&gt;""),$A2869&lt;&gt;"")</formula>
    </cfRule>
  </conditionalFormatting>
  <conditionalFormatting sqref="F2870">
    <cfRule type="expression" dxfId="673" priority="801" stopIfTrue="1">
      <formula>AND($A2870&lt;&gt;"COMPOSICAO",$A2870&lt;&gt;"INSUMO",$A2870&lt;&gt;"")</formula>
    </cfRule>
    <cfRule type="expression" dxfId="672" priority="802" stopIfTrue="1">
      <formula>AND(OR($A2870="COMPOSICAO",$A2870="INSUMO",$A2870&lt;&gt;""),$A2870&lt;&gt;"")</formula>
    </cfRule>
  </conditionalFormatting>
  <conditionalFormatting sqref="B2870:E2870">
    <cfRule type="expression" dxfId="671" priority="803" stopIfTrue="1">
      <formula>AND($A2870&lt;&gt;"COMPOSICAO",$A2870&lt;&gt;"INSUMO",$A2870&lt;&gt;"")</formula>
    </cfRule>
    <cfRule type="expression" dxfId="670" priority="804" stopIfTrue="1">
      <formula>AND(OR($A2870="COMPOSICAO",$A2870="INSUMO",$A2870&lt;&gt;""),$A2870&lt;&gt;"")</formula>
    </cfRule>
  </conditionalFormatting>
  <conditionalFormatting sqref="B2887:E2887">
    <cfRule type="expression" dxfId="669" priority="795" stopIfTrue="1">
      <formula>AND($A2887&lt;&gt;"COMPOSICAO",$A2887&lt;&gt;"INSUMO",$A2887&lt;&gt;"")</formula>
    </cfRule>
    <cfRule type="expression" dxfId="668" priority="796" stopIfTrue="1">
      <formula>AND(OR($A2887="COMPOSICAO",$A2887="INSUMO",$A2887&lt;&gt;""),$A2887&lt;&gt;"")</formula>
    </cfRule>
  </conditionalFormatting>
  <conditionalFormatting sqref="F2888">
    <cfRule type="expression" dxfId="667" priority="797" stopIfTrue="1">
      <formula>AND($A2888&lt;&gt;"COMPOSICAO",$A2888&lt;&gt;"INSUMO",$A2888&lt;&gt;"")</formula>
    </cfRule>
    <cfRule type="expression" dxfId="666" priority="798" stopIfTrue="1">
      <formula>AND(OR($A2888="COMPOSICAO",$A2888="INSUMO",$A2888&lt;&gt;""),$A2888&lt;&gt;"")</formula>
    </cfRule>
  </conditionalFormatting>
  <conditionalFormatting sqref="F2887">
    <cfRule type="expression" dxfId="665" priority="799" stopIfTrue="1">
      <formula>AND($A2887&lt;&gt;"COMPOSICAO",$A2887&lt;&gt;"INSUMO",$A2887&lt;&gt;"")</formula>
    </cfRule>
    <cfRule type="expression" dxfId="664" priority="800" stopIfTrue="1">
      <formula>AND(OR($A2887="COMPOSICAO",$A2887="INSUMO",$A2887&lt;&gt;""),$A2887&lt;&gt;"")</formula>
    </cfRule>
  </conditionalFormatting>
  <conditionalFormatting sqref="B2880:F2880">
    <cfRule type="expression" dxfId="663" priority="793" stopIfTrue="1">
      <formula>AND($A2880&lt;&gt;"COMPOSICAO",$A2880&lt;&gt;"INSUMO",$A2880&lt;&gt;"")</formula>
    </cfRule>
    <cfRule type="expression" dxfId="662" priority="794" stopIfTrue="1">
      <formula>AND(OR($A2880="COMPOSICAO",$A2880="INSUMO",$A2880&lt;&gt;""),$A2880&lt;&gt;"")</formula>
    </cfRule>
  </conditionalFormatting>
  <conditionalFormatting sqref="B2881:E2881">
    <cfRule type="expression" dxfId="661" priority="791" stopIfTrue="1">
      <formula>AND($A2881&lt;&gt;"COMPOSICAO",$A2881&lt;&gt;"INSUMO",$A2881&lt;&gt;"")</formula>
    </cfRule>
    <cfRule type="expression" dxfId="660" priority="792" stopIfTrue="1">
      <formula>AND(OR($A2881="COMPOSICAO",$A2881="INSUMO",$A2881&lt;&gt;""),$A2881&lt;&gt;"")</formula>
    </cfRule>
  </conditionalFormatting>
  <conditionalFormatting sqref="F2881">
    <cfRule type="expression" dxfId="659" priority="789" stopIfTrue="1">
      <formula>AND($A2881&lt;&gt;"COMPOSICAO",$A2881&lt;&gt;"INSUMO",$A2881&lt;&gt;"")</formula>
    </cfRule>
    <cfRule type="expression" dxfId="658" priority="790" stopIfTrue="1">
      <formula>AND(OR($A2881="COMPOSICAO",$A2881="INSUMO",$A2881&lt;&gt;""),$A2881&lt;&gt;"")</formula>
    </cfRule>
  </conditionalFormatting>
  <conditionalFormatting sqref="B2882:E2882">
    <cfRule type="expression" dxfId="657" priority="787" stopIfTrue="1">
      <formula>AND($A2882&lt;&gt;"COMPOSICAO",$A2882&lt;&gt;"INSUMO",$A2882&lt;&gt;"")</formula>
    </cfRule>
    <cfRule type="expression" dxfId="656" priority="788" stopIfTrue="1">
      <formula>AND(OR($A2882="COMPOSICAO",$A2882="INSUMO",$A2882&lt;&gt;""),$A2882&lt;&gt;"")</formula>
    </cfRule>
  </conditionalFormatting>
  <conditionalFormatting sqref="F2882">
    <cfRule type="expression" dxfId="655" priority="785" stopIfTrue="1">
      <formula>AND($A2882&lt;&gt;"COMPOSICAO",$A2882&lt;&gt;"INSUMO",$A2882&lt;&gt;"")</formula>
    </cfRule>
    <cfRule type="expression" dxfId="654" priority="786" stopIfTrue="1">
      <formula>AND(OR($A2882="COMPOSICAO",$A2882="INSUMO",$A2882&lt;&gt;""),$A2882&lt;&gt;"")</formula>
    </cfRule>
  </conditionalFormatting>
  <conditionalFormatting sqref="B2883:F2883">
    <cfRule type="expression" dxfId="653" priority="783" stopIfTrue="1">
      <formula>AND($A2883&lt;&gt;"COMPOSICAO",$A2883&lt;&gt;"INSUMO",$A2883&lt;&gt;"")</formula>
    </cfRule>
    <cfRule type="expression" dxfId="652" priority="784" stopIfTrue="1">
      <formula>AND(OR($A2883="COMPOSICAO",$A2883="INSUMO",$A2883&lt;&gt;""),$A2883&lt;&gt;"")</formula>
    </cfRule>
  </conditionalFormatting>
  <conditionalFormatting sqref="F2922">
    <cfRule type="expression" dxfId="651" priority="715" stopIfTrue="1">
      <formula>AND($A2922&lt;&gt;"COMPOSICAO",$A2922&lt;&gt;"INSUMO",$A2922&lt;&gt;"")</formula>
    </cfRule>
    <cfRule type="expression" dxfId="650" priority="716" stopIfTrue="1">
      <formula>AND(OR($A2922="COMPOSICAO",$A2922="INSUMO",$A2922&lt;&gt;""),$A2922&lt;&gt;"")</formula>
    </cfRule>
  </conditionalFormatting>
  <conditionalFormatting sqref="F2884">
    <cfRule type="expression" dxfId="649" priority="779" stopIfTrue="1">
      <formula>AND($A2884&lt;&gt;"COMPOSICAO",$A2884&lt;&gt;"INSUMO",$A2884&lt;&gt;"")</formula>
    </cfRule>
    <cfRule type="expression" dxfId="648" priority="780" stopIfTrue="1">
      <formula>AND(OR($A2884="COMPOSICAO",$A2884="INSUMO",$A2884&lt;&gt;""),$A2884&lt;&gt;"")</formula>
    </cfRule>
  </conditionalFormatting>
  <conditionalFormatting sqref="B2885:E2885">
    <cfRule type="expression" dxfId="647" priority="777" stopIfTrue="1">
      <formula>AND($A2885&lt;&gt;"COMPOSICAO",$A2885&lt;&gt;"INSUMO",$A2885&lt;&gt;"")</formula>
    </cfRule>
    <cfRule type="expression" dxfId="646" priority="778" stopIfTrue="1">
      <formula>AND(OR($A2885="COMPOSICAO",$A2885="INSUMO",$A2885&lt;&gt;""),$A2885&lt;&gt;"")</formula>
    </cfRule>
  </conditionalFormatting>
  <conditionalFormatting sqref="F2885">
    <cfRule type="expression" dxfId="645" priority="775" stopIfTrue="1">
      <formula>AND($A2885&lt;&gt;"COMPOSICAO",$A2885&lt;&gt;"INSUMO",$A2885&lt;&gt;"")</formula>
    </cfRule>
    <cfRule type="expression" dxfId="644" priority="776" stopIfTrue="1">
      <formula>AND(OR($A2885="COMPOSICAO",$A2885="INSUMO",$A2885&lt;&gt;""),$A2885&lt;&gt;"")</formula>
    </cfRule>
  </conditionalFormatting>
  <conditionalFormatting sqref="F2886">
    <cfRule type="expression" dxfId="643" priority="771" stopIfTrue="1">
      <formula>AND($A2886&lt;&gt;"COMPOSICAO",$A2886&lt;&gt;"INSUMO",$A2886&lt;&gt;"")</formula>
    </cfRule>
    <cfRule type="expression" dxfId="642" priority="772" stopIfTrue="1">
      <formula>AND(OR($A2886="COMPOSICAO",$A2886="INSUMO",$A2886&lt;&gt;""),$A2886&lt;&gt;"")</formula>
    </cfRule>
  </conditionalFormatting>
  <conditionalFormatting sqref="B2886:E2886">
    <cfRule type="expression" dxfId="641" priority="773" stopIfTrue="1">
      <formula>AND($A2886&lt;&gt;"COMPOSICAO",$A2886&lt;&gt;"INSUMO",$A2886&lt;&gt;"")</formula>
    </cfRule>
    <cfRule type="expression" dxfId="640" priority="774" stopIfTrue="1">
      <formula>AND(OR($A2886="COMPOSICAO",$A2886="INSUMO",$A2886&lt;&gt;""),$A2886&lt;&gt;"")</formula>
    </cfRule>
  </conditionalFormatting>
  <conditionalFormatting sqref="F2948">
    <cfRule type="expression" dxfId="639" priority="699" stopIfTrue="1">
      <formula>AND($A2948&lt;&gt;"COMPOSICAO",$A2948&lt;&gt;"INSUMO",$A2948&lt;&gt;"")</formula>
    </cfRule>
    <cfRule type="expression" dxfId="638" priority="700" stopIfTrue="1">
      <formula>AND(OR($A2948="COMPOSICAO",$A2948="INSUMO",$A2948&lt;&gt;""),$A2948&lt;&gt;"")</formula>
    </cfRule>
  </conditionalFormatting>
  <conditionalFormatting sqref="F2897">
    <cfRule type="expression" dxfId="637" priority="767" stopIfTrue="1">
      <formula>AND($A2897&lt;&gt;"COMPOSICAO",$A2897&lt;&gt;"INSUMO",$A2897&lt;&gt;"")</formula>
    </cfRule>
    <cfRule type="expression" dxfId="636" priority="768" stopIfTrue="1">
      <formula>AND(OR($A2897="COMPOSICAO",$A2897="INSUMO",$A2897&lt;&gt;""),$A2897&lt;&gt;"")</formula>
    </cfRule>
  </conditionalFormatting>
  <conditionalFormatting sqref="F2896">
    <cfRule type="expression" dxfId="635" priority="769" stopIfTrue="1">
      <formula>AND($A2896&lt;&gt;"COMPOSICAO",$A2896&lt;&gt;"INSUMO",$A2896&lt;&gt;"")</formula>
    </cfRule>
    <cfRule type="expression" dxfId="634" priority="770" stopIfTrue="1">
      <formula>AND(OR($A2896="COMPOSICAO",$A2896="INSUMO",$A2896&lt;&gt;""),$A2896&lt;&gt;"")</formula>
    </cfRule>
  </conditionalFormatting>
  <conditionalFormatting sqref="F2949">
    <cfRule type="expression" dxfId="633" priority="697" stopIfTrue="1">
      <formula>AND($A2949&lt;&gt;"COMPOSICAO",$A2949&lt;&gt;"INSUMO",$A2949&lt;&gt;"")</formula>
    </cfRule>
    <cfRule type="expression" dxfId="632" priority="698" stopIfTrue="1">
      <formula>AND(OR($A2949="COMPOSICAO",$A2949="INSUMO",$A2949&lt;&gt;""),$A2949&lt;&gt;"")</formula>
    </cfRule>
  </conditionalFormatting>
  <conditionalFormatting sqref="B2948:E2948">
    <cfRule type="expression" dxfId="631" priority="695" stopIfTrue="1">
      <formula>AND($A2948&lt;&gt;"COMPOSICAO",$A2948&lt;&gt;"INSUMO",$A2948&lt;&gt;"")</formula>
    </cfRule>
    <cfRule type="expression" dxfId="630" priority="696" stopIfTrue="1">
      <formula>AND(OR($A2948="COMPOSICAO",$A2948="INSUMO",$A2948&lt;&gt;""),$A2948&lt;&gt;"")</formula>
    </cfRule>
  </conditionalFormatting>
  <conditionalFormatting sqref="F2958">
    <cfRule type="expression" dxfId="629" priority="691" stopIfTrue="1">
      <formula>AND($A2958&lt;&gt;"COMPOSICAO",$A2958&lt;&gt;"INSUMO",$A2958&lt;&gt;"")</formula>
    </cfRule>
    <cfRule type="expression" dxfId="628" priority="692" stopIfTrue="1">
      <formula>AND(OR($A2958="COMPOSICAO",$A2958="INSUMO",$A2958&lt;&gt;""),$A2958&lt;&gt;"")</formula>
    </cfRule>
  </conditionalFormatting>
  <conditionalFormatting sqref="F2959">
    <cfRule type="expression" dxfId="627" priority="689" stopIfTrue="1">
      <formula>AND($A2959&lt;&gt;"COMPOSICAO",$A2959&lt;&gt;"INSUMO",$A2959&lt;&gt;"")</formula>
    </cfRule>
    <cfRule type="expression" dxfId="626" priority="690" stopIfTrue="1">
      <formula>AND(OR($A2959="COMPOSICAO",$A2959="INSUMO",$A2959&lt;&gt;""),$A2959&lt;&gt;"")</formula>
    </cfRule>
  </conditionalFormatting>
  <conditionalFormatting sqref="B2907:F2908 B2910:C2911 E2910:F2911">
    <cfRule type="expression" dxfId="625" priority="739" stopIfTrue="1">
      <formula>AND($A2907&lt;&gt;"COMPOSICAO",$A2907&lt;&gt;"INSUMO",$A2907&lt;&gt;"")</formula>
    </cfRule>
    <cfRule type="expression" dxfId="624" priority="740" stopIfTrue="1">
      <formula>AND(OR($A2907="COMPOSICAO",$A2907="INSUMO",$A2907&lt;&gt;""),$A2907&lt;&gt;"")</formula>
    </cfRule>
  </conditionalFormatting>
  <conditionalFormatting sqref="B2912:E2912">
    <cfRule type="expression" dxfId="623" priority="733" stopIfTrue="1">
      <formula>AND($A2912&lt;&gt;"COMPOSICAO",$A2912&lt;&gt;"INSUMO",$A2912&lt;&gt;"")</formula>
    </cfRule>
    <cfRule type="expression" dxfId="622" priority="734" stopIfTrue="1">
      <formula>AND(OR($A2912="COMPOSICAO",$A2912="INSUMO",$A2912&lt;&gt;""),$A2912&lt;&gt;"")</formula>
    </cfRule>
  </conditionalFormatting>
  <conditionalFormatting sqref="F2913">
    <cfRule type="expression" dxfId="621" priority="735" stopIfTrue="1">
      <formula>AND($A2913&lt;&gt;"COMPOSICAO",$A2913&lt;&gt;"INSUMO",$A2913&lt;&gt;"")</formula>
    </cfRule>
    <cfRule type="expression" dxfId="620" priority="736" stopIfTrue="1">
      <formula>AND(OR($A2913="COMPOSICAO",$A2913="INSUMO",$A2913&lt;&gt;""),$A2913&lt;&gt;"")</formula>
    </cfRule>
  </conditionalFormatting>
  <conditionalFormatting sqref="F2912">
    <cfRule type="expression" dxfId="619" priority="737" stopIfTrue="1">
      <formula>AND($A2912&lt;&gt;"COMPOSICAO",$A2912&lt;&gt;"INSUMO",$A2912&lt;&gt;"")</formula>
    </cfRule>
    <cfRule type="expression" dxfId="618" priority="738" stopIfTrue="1">
      <formula>AND(OR($A2912="COMPOSICAO",$A2912="INSUMO",$A2912&lt;&gt;""),$A2912&lt;&gt;"")</formula>
    </cfRule>
  </conditionalFormatting>
  <conditionalFormatting sqref="B2905:E2905">
    <cfRule type="expression" dxfId="617" priority="731" stopIfTrue="1">
      <formula>AND($A2905&lt;&gt;"COMPOSICAO",$A2905&lt;&gt;"INSUMO",$A2905&lt;&gt;"")</formula>
    </cfRule>
    <cfRule type="expression" dxfId="616" priority="732" stopIfTrue="1">
      <formula>AND(OR($A2905="COMPOSICAO",$A2905="INSUMO",$A2905&lt;&gt;""),$A2905&lt;&gt;"")</formula>
    </cfRule>
  </conditionalFormatting>
  <conditionalFormatting sqref="B2906:E2906">
    <cfRule type="expression" dxfId="615" priority="729" stopIfTrue="1">
      <formula>AND($A2906&lt;&gt;"COMPOSICAO",$A2906&lt;&gt;"INSUMO",$A2906&lt;&gt;"")</formula>
    </cfRule>
    <cfRule type="expression" dxfId="614" priority="730" stopIfTrue="1">
      <formula>AND(OR($A2906="COMPOSICAO",$A2906="INSUMO",$A2906&lt;&gt;""),$A2906&lt;&gt;"")</formula>
    </cfRule>
  </conditionalFormatting>
  <conditionalFormatting sqref="B2909:E2909 D2910:D2911">
    <cfRule type="expression" dxfId="613" priority="727" stopIfTrue="1">
      <formula>AND($A2909&lt;&gt;"COMPOSICAO",$A2909&lt;&gt;"INSUMO",$A2909&lt;&gt;"")</formula>
    </cfRule>
    <cfRule type="expression" dxfId="612" priority="728" stopIfTrue="1">
      <formula>AND(OR($A2909="COMPOSICAO",$A2909="INSUMO",$A2909&lt;&gt;""),$A2909&lt;&gt;"")</formula>
    </cfRule>
  </conditionalFormatting>
  <conditionalFormatting sqref="F2906">
    <cfRule type="expression" dxfId="611" priority="725" stopIfTrue="1">
      <formula>AND($A2906&lt;&gt;"COMPOSICAO",$A2906&lt;&gt;"INSUMO",$A2906&lt;&gt;"")</formula>
    </cfRule>
    <cfRule type="expression" dxfId="610" priority="726" stopIfTrue="1">
      <formula>AND(OR($A2906="COMPOSICAO",$A2906="INSUMO",$A2906&lt;&gt;""),$A2906&lt;&gt;"")</formula>
    </cfRule>
  </conditionalFormatting>
  <conditionalFormatting sqref="F2905">
    <cfRule type="expression" dxfId="609" priority="723" stopIfTrue="1">
      <formula>AND($A2905&lt;&gt;"COMPOSICAO",$A2905&lt;&gt;"INSUMO",$A2905&lt;&gt;"")</formula>
    </cfRule>
    <cfRule type="expression" dxfId="608" priority="724" stopIfTrue="1">
      <formula>AND(OR($A2905="COMPOSICAO",$A2905="INSUMO",$A2905&lt;&gt;""),$A2905&lt;&gt;"")</formula>
    </cfRule>
  </conditionalFormatting>
  <conditionalFormatting sqref="F2909">
    <cfRule type="expression" dxfId="607" priority="719" stopIfTrue="1">
      <formula>AND($A2909&lt;&gt;"COMPOSICAO",$A2909&lt;&gt;"INSUMO",$A2909&lt;&gt;"")</formula>
    </cfRule>
    <cfRule type="expression" dxfId="606" priority="720" stopIfTrue="1">
      <formula>AND(OR($A2909="COMPOSICAO",$A2909="INSUMO",$A2909&lt;&gt;""),$A2909&lt;&gt;"")</formula>
    </cfRule>
  </conditionalFormatting>
  <conditionalFormatting sqref="B2921:E2921">
    <cfRule type="expression" dxfId="605" priority="713" stopIfTrue="1">
      <formula>AND($A2921&lt;&gt;"COMPOSICAO",$A2921&lt;&gt;"INSUMO",$A2921&lt;&gt;"")</formula>
    </cfRule>
    <cfRule type="expression" dxfId="604" priority="714" stopIfTrue="1">
      <formula>AND(OR($A2921="COMPOSICAO",$A2921="INSUMO",$A2921&lt;&gt;""),$A2921&lt;&gt;"")</formula>
    </cfRule>
  </conditionalFormatting>
  <conditionalFormatting sqref="F2921">
    <cfRule type="expression" dxfId="603" priority="717" stopIfTrue="1">
      <formula>AND($A2921&lt;&gt;"COMPOSICAO",$A2921&lt;&gt;"INSUMO",$A2921&lt;&gt;"")</formula>
    </cfRule>
    <cfRule type="expression" dxfId="602" priority="718" stopIfTrue="1">
      <formula>AND(OR($A2921="COMPOSICAO",$A2921="INSUMO",$A2921&lt;&gt;""),$A2921&lt;&gt;"")</formula>
    </cfRule>
  </conditionalFormatting>
  <conditionalFormatting sqref="B2930:E2930">
    <cfRule type="expression" dxfId="601" priority="707" stopIfTrue="1">
      <formula>AND($A2930&lt;&gt;"COMPOSICAO",$A2930&lt;&gt;"INSUMO",$A2930&lt;&gt;"")</formula>
    </cfRule>
    <cfRule type="expression" dxfId="600" priority="708" stopIfTrue="1">
      <formula>AND(OR($A2930="COMPOSICAO",$A2930="INSUMO",$A2930&lt;&gt;""),$A2930&lt;&gt;"")</formula>
    </cfRule>
  </conditionalFormatting>
  <conditionalFormatting sqref="F2931">
    <cfRule type="expression" dxfId="599" priority="709" stopIfTrue="1">
      <formula>AND($A2931&lt;&gt;"COMPOSICAO",$A2931&lt;&gt;"INSUMO",$A2931&lt;&gt;"")</formula>
    </cfRule>
    <cfRule type="expression" dxfId="598" priority="710" stopIfTrue="1">
      <formula>AND(OR($A2931="COMPOSICAO",$A2931="INSUMO",$A2931&lt;&gt;""),$A2931&lt;&gt;"")</formula>
    </cfRule>
  </conditionalFormatting>
  <conditionalFormatting sqref="F2930">
    <cfRule type="expression" dxfId="597" priority="711" stopIfTrue="1">
      <formula>AND($A2930&lt;&gt;"COMPOSICAO",$A2930&lt;&gt;"INSUMO",$A2930&lt;&gt;"")</formula>
    </cfRule>
    <cfRule type="expression" dxfId="596" priority="712" stopIfTrue="1">
      <formula>AND(OR($A2930="COMPOSICAO",$A2930="INSUMO",$A2930&lt;&gt;""),$A2930&lt;&gt;"")</formula>
    </cfRule>
  </conditionalFormatting>
  <conditionalFormatting sqref="B2939:E2939">
    <cfRule type="expression" dxfId="595" priority="701" stopIfTrue="1">
      <formula>AND($A2939&lt;&gt;"COMPOSICAO",$A2939&lt;&gt;"INSUMO",$A2939&lt;&gt;"")</formula>
    </cfRule>
    <cfRule type="expression" dxfId="594" priority="702" stopIfTrue="1">
      <formula>AND(OR($A2939="COMPOSICAO",$A2939="INSUMO",$A2939&lt;&gt;""),$A2939&lt;&gt;"")</formula>
    </cfRule>
  </conditionalFormatting>
  <conditionalFormatting sqref="F2940">
    <cfRule type="expression" dxfId="593" priority="703" stopIfTrue="1">
      <formula>AND($A2940&lt;&gt;"COMPOSICAO",$A2940&lt;&gt;"INSUMO",$A2940&lt;&gt;"")</formula>
    </cfRule>
    <cfRule type="expression" dxfId="592" priority="704" stopIfTrue="1">
      <formula>AND(OR($A2940="COMPOSICAO",$A2940="INSUMO",$A2940&lt;&gt;""),$A2940&lt;&gt;"")</formula>
    </cfRule>
  </conditionalFormatting>
  <conditionalFormatting sqref="F2939">
    <cfRule type="expression" dxfId="591" priority="705" stopIfTrue="1">
      <formula>AND($A2939&lt;&gt;"COMPOSICAO",$A2939&lt;&gt;"INSUMO",$A2939&lt;&gt;"")</formula>
    </cfRule>
    <cfRule type="expression" dxfId="590" priority="706" stopIfTrue="1">
      <formula>AND(OR($A2939="COMPOSICAO",$A2939="INSUMO",$A2939&lt;&gt;""),$A2939&lt;&gt;"")</formula>
    </cfRule>
  </conditionalFormatting>
  <conditionalFormatting sqref="B2967:F2967">
    <cfRule type="expression" dxfId="589" priority="673" stopIfTrue="1">
      <formula>AND($A2967&lt;&gt;"COMPOSICAO",$A2967&lt;&gt;"INSUMO",$A2967&lt;&gt;"")</formula>
    </cfRule>
    <cfRule type="expression" dxfId="588" priority="674" stopIfTrue="1">
      <formula>AND(OR($A2967="COMPOSICAO",$A2967="INSUMO",$A2967&lt;&gt;""),$A2967&lt;&gt;"")</formula>
    </cfRule>
  </conditionalFormatting>
  <conditionalFormatting sqref="B2968:E2968">
    <cfRule type="expression" dxfId="587" priority="667" stopIfTrue="1">
      <formula>AND($A2968&lt;&gt;"COMPOSICAO",$A2968&lt;&gt;"INSUMO",$A2968&lt;&gt;"")</formula>
    </cfRule>
    <cfRule type="expression" dxfId="586" priority="668" stopIfTrue="1">
      <formula>AND(OR($A2968="COMPOSICAO",$A2968="INSUMO",$A2968&lt;&gt;""),$A2968&lt;&gt;"")</formula>
    </cfRule>
  </conditionalFormatting>
  <conditionalFormatting sqref="F2968">
    <cfRule type="expression" dxfId="585" priority="671" stopIfTrue="1">
      <formula>AND($A2968&lt;&gt;"COMPOSICAO",$A2968&lt;&gt;"INSUMO",$A2968&lt;&gt;"")</formula>
    </cfRule>
    <cfRule type="expression" dxfId="584" priority="672" stopIfTrue="1">
      <formula>AND(OR($A2968="COMPOSICAO",$A2968="INSUMO",$A2968&lt;&gt;""),$A2968&lt;&gt;"")</formula>
    </cfRule>
  </conditionalFormatting>
  <conditionalFormatting sqref="F2969">
    <cfRule type="expression" dxfId="583" priority="669" stopIfTrue="1">
      <formula>AND($A2969&lt;&gt;"COMPOSICAO",$A2969&lt;&gt;"INSUMO",$A2969&lt;&gt;"")</formula>
    </cfRule>
    <cfRule type="expression" dxfId="582" priority="670" stopIfTrue="1">
      <formula>AND(OR($A2969="COMPOSICAO",$A2969="INSUMO",$A2969&lt;&gt;""),$A2969&lt;&gt;"")</formula>
    </cfRule>
  </conditionalFormatting>
  <conditionalFormatting sqref="B2977:F2977">
    <cfRule type="expression" dxfId="581" priority="665" stopIfTrue="1">
      <formula>AND($A2977&lt;&gt;"COMPOSICAO",$A2977&lt;&gt;"INSUMO",$A2977&lt;&gt;"")</formula>
    </cfRule>
    <cfRule type="expression" dxfId="580" priority="666" stopIfTrue="1">
      <formula>AND(OR($A2977="COMPOSICAO",$A2977="INSUMO",$A2977&lt;&gt;""),$A2977&lt;&gt;"")</formula>
    </cfRule>
  </conditionalFormatting>
  <conditionalFormatting sqref="B2978:E2978">
    <cfRule type="expression" dxfId="579" priority="659" stopIfTrue="1">
      <formula>AND($A2978&lt;&gt;"COMPOSICAO",$A2978&lt;&gt;"INSUMO",$A2978&lt;&gt;"")</formula>
    </cfRule>
    <cfRule type="expression" dxfId="578" priority="660" stopIfTrue="1">
      <formula>AND(OR($A2978="COMPOSICAO",$A2978="INSUMO",$A2978&lt;&gt;""),$A2978&lt;&gt;"")</formula>
    </cfRule>
  </conditionalFormatting>
  <conditionalFormatting sqref="F2978">
    <cfRule type="expression" dxfId="577" priority="663" stopIfTrue="1">
      <formula>AND($A2978&lt;&gt;"COMPOSICAO",$A2978&lt;&gt;"INSUMO",$A2978&lt;&gt;"")</formula>
    </cfRule>
    <cfRule type="expression" dxfId="576" priority="664" stopIfTrue="1">
      <formula>AND(OR($A2978="COMPOSICAO",$A2978="INSUMO",$A2978&lt;&gt;""),$A2978&lt;&gt;"")</formula>
    </cfRule>
  </conditionalFormatting>
  <conditionalFormatting sqref="F2979">
    <cfRule type="expression" dxfId="575" priority="661" stopIfTrue="1">
      <formula>AND($A2979&lt;&gt;"COMPOSICAO",$A2979&lt;&gt;"INSUMO",$A2979&lt;&gt;"")</formula>
    </cfRule>
    <cfRule type="expression" dxfId="574" priority="662" stopIfTrue="1">
      <formula>AND(OR($A2979="COMPOSICAO",$A2979="INSUMO",$A2979&lt;&gt;""),$A2979&lt;&gt;"")</formula>
    </cfRule>
  </conditionalFormatting>
  <conditionalFormatting sqref="B2987:E2987">
    <cfRule type="expression" dxfId="573" priority="651" stopIfTrue="1">
      <formula>AND($A2987&lt;&gt;"COMPOSICAO",$A2987&lt;&gt;"INSUMO",$A2987&lt;&gt;"")</formula>
    </cfRule>
    <cfRule type="expression" dxfId="572" priority="652" stopIfTrue="1">
      <formula>AND(OR($A2987="COMPOSICAO",$A2987="INSUMO",$A2987&lt;&gt;""),$A2987&lt;&gt;"")</formula>
    </cfRule>
  </conditionalFormatting>
  <conditionalFormatting sqref="F2987">
    <cfRule type="expression" dxfId="571" priority="655" stopIfTrue="1">
      <formula>AND($A2987&lt;&gt;"COMPOSICAO",$A2987&lt;&gt;"INSUMO",$A2987&lt;&gt;"")</formula>
    </cfRule>
    <cfRule type="expression" dxfId="570" priority="656" stopIfTrue="1">
      <formula>AND(OR($A2987="COMPOSICAO",$A2987="INSUMO",$A2987&lt;&gt;""),$A2987&lt;&gt;"")</formula>
    </cfRule>
  </conditionalFormatting>
  <conditionalFormatting sqref="F2988">
    <cfRule type="expression" dxfId="569" priority="653" stopIfTrue="1">
      <formula>AND($A2988&lt;&gt;"COMPOSICAO",$A2988&lt;&gt;"INSUMO",$A2988&lt;&gt;"")</formula>
    </cfRule>
    <cfRule type="expression" dxfId="568" priority="654" stopIfTrue="1">
      <formula>AND(OR($A2988="COMPOSICAO",$A2988="INSUMO",$A2988&lt;&gt;""),$A2988&lt;&gt;"")</formula>
    </cfRule>
  </conditionalFormatting>
  <conditionalFormatting sqref="B2996:E2996">
    <cfRule type="expression" dxfId="567" priority="645" stopIfTrue="1">
      <formula>AND($A2996&lt;&gt;"COMPOSICAO",$A2996&lt;&gt;"INSUMO",$A2996&lt;&gt;"")</formula>
    </cfRule>
    <cfRule type="expression" dxfId="566" priority="646" stopIfTrue="1">
      <formula>AND(OR($A2996="COMPOSICAO",$A2996="INSUMO",$A2996&lt;&gt;""),$A2996&lt;&gt;"")</formula>
    </cfRule>
  </conditionalFormatting>
  <conditionalFormatting sqref="F2996">
    <cfRule type="expression" dxfId="565" priority="649" stopIfTrue="1">
      <formula>AND($A2996&lt;&gt;"COMPOSICAO",$A2996&lt;&gt;"INSUMO",$A2996&lt;&gt;"")</formula>
    </cfRule>
    <cfRule type="expression" dxfId="564" priority="650" stopIfTrue="1">
      <formula>AND(OR($A2996="COMPOSICAO",$A2996="INSUMO",$A2996&lt;&gt;""),$A2996&lt;&gt;"")</formula>
    </cfRule>
  </conditionalFormatting>
  <conditionalFormatting sqref="F2997">
    <cfRule type="expression" dxfId="563" priority="647" stopIfTrue="1">
      <formula>AND($A2997&lt;&gt;"COMPOSICAO",$A2997&lt;&gt;"INSUMO",$A2997&lt;&gt;"")</formula>
    </cfRule>
    <cfRule type="expression" dxfId="562" priority="648" stopIfTrue="1">
      <formula>AND(OR($A2997="COMPOSICAO",$A2997="INSUMO",$A2997&lt;&gt;""),$A2997&lt;&gt;"")</formula>
    </cfRule>
  </conditionalFormatting>
  <conditionalFormatting sqref="F3005">
    <cfRule type="expression" dxfId="561" priority="643" stopIfTrue="1">
      <formula>AND($A3005&lt;&gt;"COMPOSICAO",$A3005&lt;&gt;"INSUMO",$A3005&lt;&gt;"")</formula>
    </cfRule>
    <cfRule type="expression" dxfId="560" priority="644" stopIfTrue="1">
      <formula>AND(OR($A3005="COMPOSICAO",$A3005="INSUMO",$A3005&lt;&gt;""),$A3005&lt;&gt;"")</formula>
    </cfRule>
  </conditionalFormatting>
  <conditionalFormatting sqref="F3006">
    <cfRule type="expression" dxfId="559" priority="641" stopIfTrue="1">
      <formula>AND($A3006&lt;&gt;"COMPOSICAO",$A3006&lt;&gt;"INSUMO",$A3006&lt;&gt;"")</formula>
    </cfRule>
    <cfRule type="expression" dxfId="558" priority="642" stopIfTrue="1">
      <formula>AND(OR($A3006="COMPOSICAO",$A3006="INSUMO",$A3006&lt;&gt;""),$A3006&lt;&gt;"")</formula>
    </cfRule>
  </conditionalFormatting>
  <conditionalFormatting sqref="B3005:E3005">
    <cfRule type="expression" dxfId="557" priority="639" stopIfTrue="1">
      <formula>AND($A3005&lt;&gt;"COMPOSICAO",$A3005&lt;&gt;"INSUMO",$A3005&lt;&gt;"")</formula>
    </cfRule>
    <cfRule type="expression" dxfId="556" priority="640" stopIfTrue="1">
      <formula>AND(OR($A3005="COMPOSICAO",$A3005="INSUMO",$A3005&lt;&gt;""),$A3005&lt;&gt;"")</formula>
    </cfRule>
  </conditionalFormatting>
  <conditionalFormatting sqref="F3014">
    <cfRule type="expression" dxfId="555" priority="637" stopIfTrue="1">
      <formula>AND($A3014&lt;&gt;"COMPOSICAO",$A3014&lt;&gt;"INSUMO",$A3014&lt;&gt;"")</formula>
    </cfRule>
    <cfRule type="expression" dxfId="554" priority="638" stopIfTrue="1">
      <formula>AND(OR($A3014="COMPOSICAO",$A3014="INSUMO",$A3014&lt;&gt;""),$A3014&lt;&gt;"")</formula>
    </cfRule>
  </conditionalFormatting>
  <conditionalFormatting sqref="F3015">
    <cfRule type="expression" dxfId="553" priority="635" stopIfTrue="1">
      <formula>AND($A3015&lt;&gt;"COMPOSICAO",$A3015&lt;&gt;"INSUMO",$A3015&lt;&gt;"")</formula>
    </cfRule>
    <cfRule type="expression" dxfId="552" priority="636" stopIfTrue="1">
      <formula>AND(OR($A3015="COMPOSICAO",$A3015="INSUMO",$A3015&lt;&gt;""),$A3015&lt;&gt;"")</formula>
    </cfRule>
  </conditionalFormatting>
  <conditionalFormatting sqref="B3014:E3014">
    <cfRule type="expression" dxfId="551" priority="633" stopIfTrue="1">
      <formula>AND($A3014&lt;&gt;"COMPOSICAO",$A3014&lt;&gt;"INSUMO",$A3014&lt;&gt;"")</formula>
    </cfRule>
    <cfRule type="expression" dxfId="550" priority="634" stopIfTrue="1">
      <formula>AND(OR($A3014="COMPOSICAO",$A3014="INSUMO",$A3014&lt;&gt;""),$A3014&lt;&gt;"")</formula>
    </cfRule>
  </conditionalFormatting>
  <conditionalFormatting sqref="B3024:F3025">
    <cfRule type="expression" dxfId="549" priority="629" stopIfTrue="1">
      <formula>AND($A3024&lt;&gt;"COMPOSICAO",$A3024&lt;&gt;"INSUMO",$A3024&lt;&gt;"")</formula>
    </cfRule>
    <cfRule type="expression" dxfId="548" priority="630" stopIfTrue="1">
      <formula>AND(OR($A3024="COMPOSICAO",$A3024="INSUMO",$A3024&lt;&gt;""),$A3024&lt;&gt;"")</formula>
    </cfRule>
  </conditionalFormatting>
  <conditionalFormatting sqref="B3027:E3027">
    <cfRule type="expression" dxfId="547" priority="623" stopIfTrue="1">
      <formula>AND($A3027&lt;&gt;"COMPOSICAO",$A3027&lt;&gt;"INSUMO",$A3027&lt;&gt;"")</formula>
    </cfRule>
    <cfRule type="expression" dxfId="546" priority="624" stopIfTrue="1">
      <formula>AND(OR($A3027="COMPOSICAO",$A3027="INSUMO",$A3027&lt;&gt;""),$A3027&lt;&gt;"")</formula>
    </cfRule>
  </conditionalFormatting>
  <conditionalFormatting sqref="F3028">
    <cfRule type="expression" dxfId="545" priority="625" stopIfTrue="1">
      <formula>AND($A3028&lt;&gt;"COMPOSICAO",$A3028&lt;&gt;"INSUMO",$A3028&lt;&gt;"")</formula>
    </cfRule>
    <cfRule type="expression" dxfId="544" priority="626" stopIfTrue="1">
      <formula>AND(OR($A3028="COMPOSICAO",$A3028="INSUMO",$A3028&lt;&gt;""),$A3028&lt;&gt;"")</formula>
    </cfRule>
  </conditionalFormatting>
  <conditionalFormatting sqref="F3027">
    <cfRule type="expression" dxfId="543" priority="627" stopIfTrue="1">
      <formula>AND($A3027&lt;&gt;"COMPOSICAO",$A3027&lt;&gt;"INSUMO",$A3027&lt;&gt;"")</formula>
    </cfRule>
    <cfRule type="expression" dxfId="542" priority="628" stopIfTrue="1">
      <formula>AND(OR($A3027="COMPOSICAO",$A3027="INSUMO",$A3027&lt;&gt;""),$A3027&lt;&gt;"")</formula>
    </cfRule>
  </conditionalFormatting>
  <conditionalFormatting sqref="B3023:F3023">
    <cfRule type="expression" dxfId="541" priority="617" stopIfTrue="1">
      <formula>AND($A3023&lt;&gt;"COMPOSICAO",$A3023&lt;&gt;"INSUMO",$A3023&lt;&gt;"")</formula>
    </cfRule>
    <cfRule type="expression" dxfId="540" priority="618" stopIfTrue="1">
      <formula>AND(OR($A3023="COMPOSICAO",$A3023="INSUMO",$A3023&lt;&gt;""),$A3023&lt;&gt;"")</formula>
    </cfRule>
  </conditionalFormatting>
  <conditionalFormatting sqref="B3037:F3038 B3040:C3041 E3040:F3041">
    <cfRule type="expression" dxfId="539" priority="613" stopIfTrue="1">
      <formula>AND($A3037&lt;&gt;"COMPOSICAO",$A3037&lt;&gt;"INSUMO",$A3037&lt;&gt;"")</formula>
    </cfRule>
    <cfRule type="expression" dxfId="538" priority="614" stopIfTrue="1">
      <formula>AND(OR($A3037="COMPOSICAO",$A3037="INSUMO",$A3037&lt;&gt;""),$A3037&lt;&gt;"")</formula>
    </cfRule>
  </conditionalFormatting>
  <conditionalFormatting sqref="B3042:E3042">
    <cfRule type="expression" dxfId="537" priority="607" stopIfTrue="1">
      <formula>AND($A3042&lt;&gt;"COMPOSICAO",$A3042&lt;&gt;"INSUMO",$A3042&lt;&gt;"")</formula>
    </cfRule>
    <cfRule type="expression" dxfId="536" priority="608" stopIfTrue="1">
      <formula>AND(OR($A3042="COMPOSICAO",$A3042="INSUMO",$A3042&lt;&gt;""),$A3042&lt;&gt;"")</formula>
    </cfRule>
  </conditionalFormatting>
  <conditionalFormatting sqref="F3043">
    <cfRule type="expression" dxfId="535" priority="609" stopIfTrue="1">
      <formula>AND($A3043&lt;&gt;"COMPOSICAO",$A3043&lt;&gt;"INSUMO",$A3043&lt;&gt;"")</formula>
    </cfRule>
    <cfRule type="expression" dxfId="534" priority="610" stopIfTrue="1">
      <formula>AND(OR($A3043="COMPOSICAO",$A3043="INSUMO",$A3043&lt;&gt;""),$A3043&lt;&gt;"")</formula>
    </cfRule>
  </conditionalFormatting>
  <conditionalFormatting sqref="F3042">
    <cfRule type="expression" dxfId="533" priority="611" stopIfTrue="1">
      <formula>AND($A3042&lt;&gt;"COMPOSICAO",$A3042&lt;&gt;"INSUMO",$A3042&lt;&gt;"")</formula>
    </cfRule>
    <cfRule type="expression" dxfId="532" priority="612" stopIfTrue="1">
      <formula>AND(OR($A3042="COMPOSICAO",$A3042="INSUMO",$A3042&lt;&gt;""),$A3042&lt;&gt;"")</formula>
    </cfRule>
  </conditionalFormatting>
  <conditionalFormatting sqref="F3083">
    <cfRule type="expression" dxfId="531" priority="557" stopIfTrue="1">
      <formula>AND($A3083&lt;&gt;"COMPOSICAO",$A3083&lt;&gt;"INSUMO",$A3083&lt;&gt;"")</formula>
    </cfRule>
    <cfRule type="expression" dxfId="530" priority="558" stopIfTrue="1">
      <formula>AND(OR($A3083="COMPOSICAO",$A3083="INSUMO",$A3083&lt;&gt;""),$A3083&lt;&gt;"")</formula>
    </cfRule>
  </conditionalFormatting>
  <conditionalFormatting sqref="B3036:E3036">
    <cfRule type="expression" dxfId="529" priority="603" stopIfTrue="1">
      <formula>AND($A3036&lt;&gt;"COMPOSICAO",$A3036&lt;&gt;"INSUMO",$A3036&lt;&gt;"")</formula>
    </cfRule>
    <cfRule type="expression" dxfId="528" priority="604" stopIfTrue="1">
      <formula>AND(OR($A3036="COMPOSICAO",$A3036="INSUMO",$A3036&lt;&gt;""),$A3036&lt;&gt;"")</formula>
    </cfRule>
  </conditionalFormatting>
  <conditionalFormatting sqref="B3039:E3039 D3040:D3041">
    <cfRule type="expression" dxfId="527" priority="601" stopIfTrue="1">
      <formula>AND($A3039&lt;&gt;"COMPOSICAO",$A3039&lt;&gt;"INSUMO",$A3039&lt;&gt;"")</formula>
    </cfRule>
    <cfRule type="expression" dxfId="526" priority="602" stopIfTrue="1">
      <formula>AND(OR($A3039="COMPOSICAO",$A3039="INSUMO",$A3039&lt;&gt;""),$A3039&lt;&gt;"")</formula>
    </cfRule>
  </conditionalFormatting>
  <conditionalFormatting sqref="F3036">
    <cfRule type="expression" dxfId="525" priority="599" stopIfTrue="1">
      <formula>AND($A3036&lt;&gt;"COMPOSICAO",$A3036&lt;&gt;"INSUMO",$A3036&lt;&gt;"")</formula>
    </cfRule>
    <cfRule type="expression" dxfId="524" priority="600" stopIfTrue="1">
      <formula>AND(OR($A3036="COMPOSICAO",$A3036="INSUMO",$A3036&lt;&gt;""),$A3036&lt;&gt;"")</formula>
    </cfRule>
  </conditionalFormatting>
  <conditionalFormatting sqref="F3039">
    <cfRule type="expression" dxfId="523" priority="595" stopIfTrue="1">
      <formula>AND($A3039&lt;&gt;"COMPOSICAO",$A3039&lt;&gt;"INSUMO",$A3039&lt;&gt;"")</formula>
    </cfRule>
    <cfRule type="expression" dxfId="522" priority="596" stopIfTrue="1">
      <formula>AND(OR($A3039="COMPOSICAO",$A3039="INSUMO",$A3039&lt;&gt;""),$A3039&lt;&gt;"")</formula>
    </cfRule>
  </conditionalFormatting>
  <conditionalFormatting sqref="B3052:F3053 B3055:C3056 E3055:F3056">
    <cfRule type="expression" dxfId="521" priority="593" stopIfTrue="1">
      <formula>AND($A3052&lt;&gt;"COMPOSICAO",$A3052&lt;&gt;"INSUMO",$A3052&lt;&gt;"")</formula>
    </cfRule>
    <cfRule type="expression" dxfId="520" priority="594" stopIfTrue="1">
      <formula>AND(OR($A3052="COMPOSICAO",$A3052="INSUMO",$A3052&lt;&gt;""),$A3052&lt;&gt;"")</formula>
    </cfRule>
  </conditionalFormatting>
  <conditionalFormatting sqref="B3057:E3057">
    <cfRule type="expression" dxfId="519" priority="587" stopIfTrue="1">
      <formula>AND($A3057&lt;&gt;"COMPOSICAO",$A3057&lt;&gt;"INSUMO",$A3057&lt;&gt;"")</formula>
    </cfRule>
    <cfRule type="expression" dxfId="518" priority="588" stopIfTrue="1">
      <formula>AND(OR($A3057="COMPOSICAO",$A3057="INSUMO",$A3057&lt;&gt;""),$A3057&lt;&gt;"")</formula>
    </cfRule>
  </conditionalFormatting>
  <conditionalFormatting sqref="F3058">
    <cfRule type="expression" dxfId="517" priority="589" stopIfTrue="1">
      <formula>AND($A3058&lt;&gt;"COMPOSICAO",$A3058&lt;&gt;"INSUMO",$A3058&lt;&gt;"")</formula>
    </cfRule>
    <cfRule type="expression" dxfId="516" priority="590" stopIfTrue="1">
      <formula>AND(OR($A3058="COMPOSICAO",$A3058="INSUMO",$A3058&lt;&gt;""),$A3058&lt;&gt;"")</formula>
    </cfRule>
  </conditionalFormatting>
  <conditionalFormatting sqref="F3057">
    <cfRule type="expression" dxfId="515" priority="591" stopIfTrue="1">
      <formula>AND($A3057&lt;&gt;"COMPOSICAO",$A3057&lt;&gt;"INSUMO",$A3057&lt;&gt;"")</formula>
    </cfRule>
    <cfRule type="expression" dxfId="514" priority="592" stopIfTrue="1">
      <formula>AND(OR($A3057="COMPOSICAO",$A3057="INSUMO",$A3057&lt;&gt;""),$A3057&lt;&gt;"")</formula>
    </cfRule>
  </conditionalFormatting>
  <conditionalFormatting sqref="B3051:E3051">
    <cfRule type="expression" dxfId="513" priority="585" stopIfTrue="1">
      <formula>AND($A3051&lt;&gt;"COMPOSICAO",$A3051&lt;&gt;"INSUMO",$A3051&lt;&gt;"")</formula>
    </cfRule>
    <cfRule type="expression" dxfId="512" priority="586" stopIfTrue="1">
      <formula>AND(OR($A3051="COMPOSICAO",$A3051="INSUMO",$A3051&lt;&gt;""),$A3051&lt;&gt;"")</formula>
    </cfRule>
  </conditionalFormatting>
  <conditionalFormatting sqref="B3054:E3054 D3055:D3056">
    <cfRule type="expression" dxfId="511" priority="583" stopIfTrue="1">
      <formula>AND($A3054&lt;&gt;"COMPOSICAO",$A3054&lt;&gt;"INSUMO",$A3054&lt;&gt;"")</formula>
    </cfRule>
    <cfRule type="expression" dxfId="510" priority="584" stopIfTrue="1">
      <formula>AND(OR($A3054="COMPOSICAO",$A3054="INSUMO",$A3054&lt;&gt;""),$A3054&lt;&gt;"")</formula>
    </cfRule>
  </conditionalFormatting>
  <conditionalFormatting sqref="F3051">
    <cfRule type="expression" dxfId="509" priority="581" stopIfTrue="1">
      <formula>AND($A3051&lt;&gt;"COMPOSICAO",$A3051&lt;&gt;"INSUMO",$A3051&lt;&gt;"")</formula>
    </cfRule>
    <cfRule type="expression" dxfId="508" priority="582" stopIfTrue="1">
      <formula>AND(OR($A3051="COMPOSICAO",$A3051="INSUMO",$A3051&lt;&gt;""),$A3051&lt;&gt;"")</formula>
    </cfRule>
  </conditionalFormatting>
  <conditionalFormatting sqref="F3054">
    <cfRule type="expression" dxfId="507" priority="579" stopIfTrue="1">
      <formula>AND($A3054&lt;&gt;"COMPOSICAO",$A3054&lt;&gt;"INSUMO",$A3054&lt;&gt;"")</formula>
    </cfRule>
    <cfRule type="expression" dxfId="506" priority="580" stopIfTrue="1">
      <formula>AND(OR($A3054="COMPOSICAO",$A3054="INSUMO",$A3054&lt;&gt;""),$A3054&lt;&gt;"")</formula>
    </cfRule>
  </conditionalFormatting>
  <conditionalFormatting sqref="B3067:F3068 B3070:C3071 E3070:F3071">
    <cfRule type="expression" dxfId="505" priority="577" stopIfTrue="1">
      <formula>AND($A3067&lt;&gt;"COMPOSICAO",$A3067&lt;&gt;"INSUMO",$A3067&lt;&gt;"")</formula>
    </cfRule>
    <cfRule type="expression" dxfId="504" priority="578" stopIfTrue="1">
      <formula>AND(OR($A3067="COMPOSICAO",$A3067="INSUMO",$A3067&lt;&gt;""),$A3067&lt;&gt;"")</formula>
    </cfRule>
  </conditionalFormatting>
  <conditionalFormatting sqref="B3072:E3072">
    <cfRule type="expression" dxfId="503" priority="571" stopIfTrue="1">
      <formula>AND($A3072&lt;&gt;"COMPOSICAO",$A3072&lt;&gt;"INSUMO",$A3072&lt;&gt;"")</formula>
    </cfRule>
    <cfRule type="expression" dxfId="502" priority="572" stopIfTrue="1">
      <formula>AND(OR($A3072="COMPOSICAO",$A3072="INSUMO",$A3072&lt;&gt;""),$A3072&lt;&gt;"")</formula>
    </cfRule>
  </conditionalFormatting>
  <conditionalFormatting sqref="F3073">
    <cfRule type="expression" dxfId="501" priority="573" stopIfTrue="1">
      <formula>AND($A3073&lt;&gt;"COMPOSICAO",$A3073&lt;&gt;"INSUMO",$A3073&lt;&gt;"")</formula>
    </cfRule>
    <cfRule type="expression" dxfId="500" priority="574" stopIfTrue="1">
      <formula>AND(OR($A3073="COMPOSICAO",$A3073="INSUMO",$A3073&lt;&gt;""),$A3073&lt;&gt;"")</formula>
    </cfRule>
  </conditionalFormatting>
  <conditionalFormatting sqref="F3072">
    <cfRule type="expression" dxfId="499" priority="575" stopIfTrue="1">
      <formula>AND($A3072&lt;&gt;"COMPOSICAO",$A3072&lt;&gt;"INSUMO",$A3072&lt;&gt;"")</formula>
    </cfRule>
    <cfRule type="expression" dxfId="498" priority="576" stopIfTrue="1">
      <formula>AND(OR($A3072="COMPOSICAO",$A3072="INSUMO",$A3072&lt;&gt;""),$A3072&lt;&gt;"")</formula>
    </cfRule>
  </conditionalFormatting>
  <conditionalFormatting sqref="B3066:E3066">
    <cfRule type="expression" dxfId="497" priority="569" stopIfTrue="1">
      <formula>AND($A3066&lt;&gt;"COMPOSICAO",$A3066&lt;&gt;"INSUMO",$A3066&lt;&gt;"")</formula>
    </cfRule>
    <cfRule type="expression" dxfId="496" priority="570" stopIfTrue="1">
      <formula>AND(OR($A3066="COMPOSICAO",$A3066="INSUMO",$A3066&lt;&gt;""),$A3066&lt;&gt;"")</formula>
    </cfRule>
  </conditionalFormatting>
  <conditionalFormatting sqref="B3069:E3069 D3070:D3071">
    <cfRule type="expression" dxfId="495" priority="567" stopIfTrue="1">
      <formula>AND($A3069&lt;&gt;"COMPOSICAO",$A3069&lt;&gt;"INSUMO",$A3069&lt;&gt;"")</formula>
    </cfRule>
    <cfRule type="expression" dxfId="494" priority="568" stopIfTrue="1">
      <formula>AND(OR($A3069="COMPOSICAO",$A3069="INSUMO",$A3069&lt;&gt;""),$A3069&lt;&gt;"")</formula>
    </cfRule>
  </conditionalFormatting>
  <conditionalFormatting sqref="F3066">
    <cfRule type="expression" dxfId="493" priority="565" stopIfTrue="1">
      <formula>AND($A3066&lt;&gt;"COMPOSICAO",$A3066&lt;&gt;"INSUMO",$A3066&lt;&gt;"")</formula>
    </cfRule>
    <cfRule type="expression" dxfId="492" priority="566" stopIfTrue="1">
      <formula>AND(OR($A3066="COMPOSICAO",$A3066="INSUMO",$A3066&lt;&gt;""),$A3066&lt;&gt;"")</formula>
    </cfRule>
  </conditionalFormatting>
  <conditionalFormatting sqref="F3069">
    <cfRule type="expression" dxfId="491" priority="563" stopIfTrue="1">
      <formula>AND($A3069&lt;&gt;"COMPOSICAO",$A3069&lt;&gt;"INSUMO",$A3069&lt;&gt;"")</formula>
    </cfRule>
    <cfRule type="expression" dxfId="490" priority="564" stopIfTrue="1">
      <formula>AND(OR($A3069="COMPOSICAO",$A3069="INSUMO",$A3069&lt;&gt;""),$A3069&lt;&gt;"")</formula>
    </cfRule>
  </conditionalFormatting>
  <conditionalFormatting sqref="B3082:E3082">
    <cfRule type="expression" dxfId="489" priority="555" stopIfTrue="1">
      <formula>AND($A3082&lt;&gt;"COMPOSICAO",$A3082&lt;&gt;"INSUMO",$A3082&lt;&gt;"")</formula>
    </cfRule>
    <cfRule type="expression" dxfId="488" priority="556" stopIfTrue="1">
      <formula>AND(OR($A3082="COMPOSICAO",$A3082="INSUMO",$A3082&lt;&gt;""),$A3082&lt;&gt;"")</formula>
    </cfRule>
  </conditionalFormatting>
  <conditionalFormatting sqref="F3082">
    <cfRule type="expression" dxfId="487" priority="559" stopIfTrue="1">
      <formula>AND($A3082&lt;&gt;"COMPOSICAO",$A3082&lt;&gt;"INSUMO",$A3082&lt;&gt;"")</formula>
    </cfRule>
    <cfRule type="expression" dxfId="486" priority="560" stopIfTrue="1">
      <formula>AND(OR($A3082="COMPOSICAO",$A3082="INSUMO",$A3082&lt;&gt;""),$A3082&lt;&gt;"")</formula>
    </cfRule>
  </conditionalFormatting>
  <conditionalFormatting sqref="B3091:F3091">
    <cfRule type="expression" dxfId="485" priority="545" stopIfTrue="1">
      <formula>AND($A3091&lt;&gt;"COMPOSICAO",$A3091&lt;&gt;"INSUMO",$A3091&lt;&gt;"")</formula>
    </cfRule>
    <cfRule type="expression" dxfId="484" priority="546" stopIfTrue="1">
      <formula>AND(OR($A3091="COMPOSICAO",$A3091="INSUMO",$A3091&lt;&gt;""),$A3091&lt;&gt;"")</formula>
    </cfRule>
  </conditionalFormatting>
  <conditionalFormatting sqref="F3093">
    <cfRule type="expression" dxfId="483" priority="541" stopIfTrue="1">
      <formula>AND($A3093&lt;&gt;"COMPOSICAO",$A3093&lt;&gt;"INSUMO",$A3093&lt;&gt;"")</formula>
    </cfRule>
    <cfRule type="expression" dxfId="482" priority="542" stopIfTrue="1">
      <formula>AND(OR($A3093="COMPOSICAO",$A3093="INSUMO",$A3093&lt;&gt;""),$A3093&lt;&gt;"")</formula>
    </cfRule>
  </conditionalFormatting>
  <conditionalFormatting sqref="B3092:E3092">
    <cfRule type="expression" dxfId="481" priority="539" stopIfTrue="1">
      <formula>AND($A3092&lt;&gt;"COMPOSICAO",$A3092&lt;&gt;"INSUMO",$A3092&lt;&gt;"")</formula>
    </cfRule>
    <cfRule type="expression" dxfId="480" priority="540" stopIfTrue="1">
      <formula>AND(OR($A3092="COMPOSICAO",$A3092="INSUMO",$A3092&lt;&gt;""),$A3092&lt;&gt;"")</formula>
    </cfRule>
  </conditionalFormatting>
  <conditionalFormatting sqref="F3092">
    <cfRule type="expression" dxfId="479" priority="543" stopIfTrue="1">
      <formula>AND($A3092&lt;&gt;"COMPOSICAO",$A3092&lt;&gt;"INSUMO",$A3092&lt;&gt;"")</formula>
    </cfRule>
    <cfRule type="expression" dxfId="478" priority="544" stopIfTrue="1">
      <formula>AND(OR($A3092="COMPOSICAO",$A3092="INSUMO",$A3092&lt;&gt;""),$A3092&lt;&gt;"")</formula>
    </cfRule>
  </conditionalFormatting>
  <conditionalFormatting sqref="B3101:F3101">
    <cfRule type="expression" dxfId="477" priority="537" stopIfTrue="1">
      <formula>AND($A3101&lt;&gt;"COMPOSICAO",$A3101&lt;&gt;"INSUMO",$A3101&lt;&gt;"")</formula>
    </cfRule>
    <cfRule type="expression" dxfId="476" priority="538" stopIfTrue="1">
      <formula>AND(OR($A3101="COMPOSICAO",$A3101="INSUMO",$A3101&lt;&gt;""),$A3101&lt;&gt;"")</formula>
    </cfRule>
  </conditionalFormatting>
  <conditionalFormatting sqref="F3103">
    <cfRule type="expression" dxfId="475" priority="533" stopIfTrue="1">
      <formula>AND($A3103&lt;&gt;"COMPOSICAO",$A3103&lt;&gt;"INSUMO",$A3103&lt;&gt;"")</formula>
    </cfRule>
    <cfRule type="expression" dxfId="474" priority="534" stopIfTrue="1">
      <formula>AND(OR($A3103="COMPOSICAO",$A3103="INSUMO",$A3103&lt;&gt;""),$A3103&lt;&gt;"")</formula>
    </cfRule>
  </conditionalFormatting>
  <conditionalFormatting sqref="B3102:E3102">
    <cfRule type="expression" dxfId="473" priority="531" stopIfTrue="1">
      <formula>AND($A3102&lt;&gt;"COMPOSICAO",$A3102&lt;&gt;"INSUMO",$A3102&lt;&gt;"")</formula>
    </cfRule>
    <cfRule type="expression" dxfId="472" priority="532" stopIfTrue="1">
      <formula>AND(OR($A3102="COMPOSICAO",$A3102="INSUMO",$A3102&lt;&gt;""),$A3102&lt;&gt;"")</formula>
    </cfRule>
  </conditionalFormatting>
  <conditionalFormatting sqref="F3102">
    <cfRule type="expression" dxfId="471" priority="535" stopIfTrue="1">
      <formula>AND($A3102&lt;&gt;"COMPOSICAO",$A3102&lt;&gt;"INSUMO",$A3102&lt;&gt;"")</formula>
    </cfRule>
    <cfRule type="expression" dxfId="470" priority="536" stopIfTrue="1">
      <formula>AND(OR($A3102="COMPOSICAO",$A3102="INSUMO",$A3102&lt;&gt;""),$A3102&lt;&gt;"")</formula>
    </cfRule>
  </conditionalFormatting>
  <conditionalFormatting sqref="B3111:F3111">
    <cfRule type="expression" dxfId="469" priority="529" stopIfTrue="1">
      <formula>AND($A3111&lt;&gt;"COMPOSICAO",$A3111&lt;&gt;"INSUMO",$A3111&lt;&gt;"")</formula>
    </cfRule>
    <cfRule type="expression" dxfId="468" priority="530" stopIfTrue="1">
      <formula>AND(OR($A3111="COMPOSICAO",$A3111="INSUMO",$A3111&lt;&gt;""),$A3111&lt;&gt;"")</formula>
    </cfRule>
  </conditionalFormatting>
  <conditionalFormatting sqref="F3113">
    <cfRule type="expression" dxfId="467" priority="525" stopIfTrue="1">
      <formula>AND($A3113&lt;&gt;"COMPOSICAO",$A3113&lt;&gt;"INSUMO",$A3113&lt;&gt;"")</formula>
    </cfRule>
    <cfRule type="expression" dxfId="466" priority="526" stopIfTrue="1">
      <formula>AND(OR($A3113="COMPOSICAO",$A3113="INSUMO",$A3113&lt;&gt;""),$A3113&lt;&gt;"")</formula>
    </cfRule>
  </conditionalFormatting>
  <conditionalFormatting sqref="B3112:E3112">
    <cfRule type="expression" dxfId="465" priority="523" stopIfTrue="1">
      <formula>AND($A3112&lt;&gt;"COMPOSICAO",$A3112&lt;&gt;"INSUMO",$A3112&lt;&gt;"")</formula>
    </cfRule>
    <cfRule type="expression" dxfId="464" priority="524" stopIfTrue="1">
      <formula>AND(OR($A3112="COMPOSICAO",$A3112="INSUMO",$A3112&lt;&gt;""),$A3112&lt;&gt;"")</formula>
    </cfRule>
  </conditionalFormatting>
  <conditionalFormatting sqref="F3112">
    <cfRule type="expression" dxfId="463" priority="527" stopIfTrue="1">
      <formula>AND($A3112&lt;&gt;"COMPOSICAO",$A3112&lt;&gt;"INSUMO",$A3112&lt;&gt;"")</formula>
    </cfRule>
    <cfRule type="expression" dxfId="462" priority="528" stopIfTrue="1">
      <formula>AND(OR($A3112="COMPOSICAO",$A3112="INSUMO",$A3112&lt;&gt;""),$A3112&lt;&gt;"")</formula>
    </cfRule>
  </conditionalFormatting>
  <conditionalFormatting sqref="B3121:F3121">
    <cfRule type="expression" dxfId="461" priority="521" stopIfTrue="1">
      <formula>AND($A3121&lt;&gt;"COMPOSICAO",$A3121&lt;&gt;"INSUMO",$A3121&lt;&gt;"")</formula>
    </cfRule>
    <cfRule type="expression" dxfId="460" priority="522" stopIfTrue="1">
      <formula>AND(OR($A3121="COMPOSICAO",$A3121="INSUMO",$A3121&lt;&gt;""),$A3121&lt;&gt;"")</formula>
    </cfRule>
  </conditionalFormatting>
  <conditionalFormatting sqref="F3123">
    <cfRule type="expression" dxfId="459" priority="517" stopIfTrue="1">
      <formula>AND($A3123&lt;&gt;"COMPOSICAO",$A3123&lt;&gt;"INSUMO",$A3123&lt;&gt;"")</formula>
    </cfRule>
    <cfRule type="expression" dxfId="458" priority="518" stopIfTrue="1">
      <formula>AND(OR($A3123="COMPOSICAO",$A3123="INSUMO",$A3123&lt;&gt;""),$A3123&lt;&gt;"")</formula>
    </cfRule>
  </conditionalFormatting>
  <conditionalFormatting sqref="B3122:E3122">
    <cfRule type="expression" dxfId="457" priority="515" stopIfTrue="1">
      <formula>AND($A3122&lt;&gt;"COMPOSICAO",$A3122&lt;&gt;"INSUMO",$A3122&lt;&gt;"")</formula>
    </cfRule>
    <cfRule type="expression" dxfId="456" priority="516" stopIfTrue="1">
      <formula>AND(OR($A3122="COMPOSICAO",$A3122="INSUMO",$A3122&lt;&gt;""),$A3122&lt;&gt;"")</formula>
    </cfRule>
  </conditionalFormatting>
  <conditionalFormatting sqref="F3122">
    <cfRule type="expression" dxfId="455" priority="519" stopIfTrue="1">
      <formula>AND($A3122&lt;&gt;"COMPOSICAO",$A3122&lt;&gt;"INSUMO",$A3122&lt;&gt;"")</formula>
    </cfRule>
    <cfRule type="expression" dxfId="454" priority="520" stopIfTrue="1">
      <formula>AND(OR($A3122="COMPOSICAO",$A3122="INSUMO",$A3122&lt;&gt;""),$A3122&lt;&gt;"")</formula>
    </cfRule>
  </conditionalFormatting>
  <conditionalFormatting sqref="B3131:F3131">
    <cfRule type="expression" dxfId="453" priority="513" stopIfTrue="1">
      <formula>AND($A3131&lt;&gt;"COMPOSICAO",$A3131&lt;&gt;"INSUMO",$A3131&lt;&gt;"")</formula>
    </cfRule>
    <cfRule type="expression" dxfId="452" priority="514" stopIfTrue="1">
      <formula>AND(OR($A3131="COMPOSICAO",$A3131="INSUMO",$A3131&lt;&gt;""),$A3131&lt;&gt;"")</formula>
    </cfRule>
  </conditionalFormatting>
  <conditionalFormatting sqref="F3133">
    <cfRule type="expression" dxfId="451" priority="509" stopIfTrue="1">
      <formula>AND($A3133&lt;&gt;"COMPOSICAO",$A3133&lt;&gt;"INSUMO",$A3133&lt;&gt;"")</formula>
    </cfRule>
    <cfRule type="expression" dxfId="450" priority="510" stopIfTrue="1">
      <formula>AND(OR($A3133="COMPOSICAO",$A3133="INSUMO",$A3133&lt;&gt;""),$A3133&lt;&gt;"")</formula>
    </cfRule>
  </conditionalFormatting>
  <conditionalFormatting sqref="B3132:E3132">
    <cfRule type="expression" dxfId="449" priority="507" stopIfTrue="1">
      <formula>AND($A3132&lt;&gt;"COMPOSICAO",$A3132&lt;&gt;"INSUMO",$A3132&lt;&gt;"")</formula>
    </cfRule>
    <cfRule type="expression" dxfId="448" priority="508" stopIfTrue="1">
      <formula>AND(OR($A3132="COMPOSICAO",$A3132="INSUMO",$A3132&lt;&gt;""),$A3132&lt;&gt;"")</formula>
    </cfRule>
  </conditionalFormatting>
  <conditionalFormatting sqref="F3132">
    <cfRule type="expression" dxfId="447" priority="511" stopIfTrue="1">
      <formula>AND($A3132&lt;&gt;"COMPOSICAO",$A3132&lt;&gt;"INSUMO",$A3132&lt;&gt;"")</formula>
    </cfRule>
    <cfRule type="expression" dxfId="446" priority="512" stopIfTrue="1">
      <formula>AND(OR($A3132="COMPOSICAO",$A3132="INSUMO",$A3132&lt;&gt;""),$A3132&lt;&gt;"")</formula>
    </cfRule>
  </conditionalFormatting>
  <conditionalFormatting sqref="B3141:F3141">
    <cfRule type="expression" dxfId="445" priority="505" stopIfTrue="1">
      <formula>AND($A3141&lt;&gt;"COMPOSICAO",$A3141&lt;&gt;"INSUMO",$A3141&lt;&gt;"")</formula>
    </cfRule>
    <cfRule type="expression" dxfId="444" priority="506" stopIfTrue="1">
      <formula>AND(OR($A3141="COMPOSICAO",$A3141="INSUMO",$A3141&lt;&gt;""),$A3141&lt;&gt;"")</formula>
    </cfRule>
  </conditionalFormatting>
  <conditionalFormatting sqref="B3233:C3233 E3233">
    <cfRule type="expression" dxfId="443" priority="407" stopIfTrue="1">
      <formula>AND($A3233&lt;&gt;"COMPOSICAO",$A3233&lt;&gt;"INSUMO",$A3233&lt;&gt;"")</formula>
    </cfRule>
    <cfRule type="expression" dxfId="442" priority="408" stopIfTrue="1">
      <formula>AND(OR($A3233="COMPOSICAO",$A3233="INSUMO",$A3233&lt;&gt;""),$A3233&lt;&gt;"")</formula>
    </cfRule>
  </conditionalFormatting>
  <conditionalFormatting sqref="B3142:E3142">
    <cfRule type="expression" dxfId="441" priority="499" stopIfTrue="1">
      <formula>AND($A3142&lt;&gt;"COMPOSICAO",$A3142&lt;&gt;"INSUMO",$A3142&lt;&gt;"")</formula>
    </cfRule>
    <cfRule type="expression" dxfId="440" priority="500" stopIfTrue="1">
      <formula>AND(OR($A3142="COMPOSICAO",$A3142="INSUMO",$A3142&lt;&gt;""),$A3142&lt;&gt;"")</formula>
    </cfRule>
  </conditionalFormatting>
  <conditionalFormatting sqref="D3232">
    <cfRule type="expression" dxfId="439" priority="409" stopIfTrue="1">
      <formula>AND($A3232&lt;&gt;"COMPOSICAO",$A3232&lt;&gt;"INSUMO",$A3232&lt;&gt;"")</formula>
    </cfRule>
    <cfRule type="expression" dxfId="438" priority="410" stopIfTrue="1">
      <formula>AND(OR($A3232="COMPOSICAO",$A3232="INSUMO",$A3232&lt;&gt;""),$A3232&lt;&gt;"")</formula>
    </cfRule>
  </conditionalFormatting>
  <conditionalFormatting sqref="B3151:F3151">
    <cfRule type="expression" dxfId="437" priority="497" stopIfTrue="1">
      <formula>AND($A3151&lt;&gt;"COMPOSICAO",$A3151&lt;&gt;"INSUMO",$A3151&lt;&gt;"")</formula>
    </cfRule>
    <cfRule type="expression" dxfId="436" priority="498" stopIfTrue="1">
      <formula>AND(OR($A3151="COMPOSICAO",$A3151="INSUMO",$A3151&lt;&gt;""),$A3151&lt;&gt;"")</formula>
    </cfRule>
  </conditionalFormatting>
  <conditionalFormatting sqref="F3231">
    <cfRule type="expression" dxfId="435" priority="403" stopIfTrue="1">
      <formula>AND($A3231&lt;&gt;"COMPOSICAO",$A3231&lt;&gt;"INSUMO",$A3231&lt;&gt;"")</formula>
    </cfRule>
    <cfRule type="expression" dxfId="434" priority="404" stopIfTrue="1">
      <formula>AND(OR($A3231="COMPOSICAO",$A3231="INSUMO",$A3231&lt;&gt;""),$A3231&lt;&gt;"")</formula>
    </cfRule>
  </conditionalFormatting>
  <conditionalFormatting sqref="B3152:E3152">
    <cfRule type="expression" dxfId="433" priority="491" stopIfTrue="1">
      <formula>AND($A3152&lt;&gt;"COMPOSICAO",$A3152&lt;&gt;"INSUMO",$A3152&lt;&gt;"")</formula>
    </cfRule>
    <cfRule type="expression" dxfId="432" priority="492" stopIfTrue="1">
      <formula>AND(OR($A3152="COMPOSICAO",$A3152="INSUMO",$A3152&lt;&gt;""),$A3152&lt;&gt;"")</formula>
    </cfRule>
  </conditionalFormatting>
  <conditionalFormatting sqref="D3233">
    <cfRule type="expression" dxfId="431" priority="405" stopIfTrue="1">
      <formula>AND($A3233&lt;&gt;"COMPOSICAO",$A3233&lt;&gt;"INSUMO",$A3233&lt;&gt;"")</formula>
    </cfRule>
    <cfRule type="expression" dxfId="430" priority="406" stopIfTrue="1">
      <formula>AND(OR($A3233="COMPOSICAO",$A3233="INSUMO",$A3233&lt;&gt;""),$A3233&lt;&gt;"")</formula>
    </cfRule>
  </conditionalFormatting>
  <conditionalFormatting sqref="F3143">
    <cfRule type="expression" dxfId="429" priority="487" stopIfTrue="1">
      <formula>AND($A3143&lt;&gt;"COMPOSICAO",$A3143&lt;&gt;"INSUMO",$A3143&lt;&gt;"")</formula>
    </cfRule>
    <cfRule type="expression" dxfId="428" priority="488" stopIfTrue="1">
      <formula>AND(OR($A3143="COMPOSICAO",$A3143="INSUMO",$A3143&lt;&gt;""),$A3143&lt;&gt;"")</formula>
    </cfRule>
  </conditionalFormatting>
  <conditionalFormatting sqref="F3142">
    <cfRule type="expression" dxfId="427" priority="489" stopIfTrue="1">
      <formula>AND($A3142&lt;&gt;"COMPOSICAO",$A3142&lt;&gt;"INSUMO",$A3142&lt;&gt;"")</formula>
    </cfRule>
    <cfRule type="expression" dxfId="426" priority="490" stopIfTrue="1">
      <formula>AND(OR($A3142="COMPOSICAO",$A3142="INSUMO",$A3142&lt;&gt;""),$A3142&lt;&gt;"")</formula>
    </cfRule>
  </conditionalFormatting>
  <conditionalFormatting sqref="F3153">
    <cfRule type="expression" dxfId="425" priority="483" stopIfTrue="1">
      <formula>AND($A3153&lt;&gt;"COMPOSICAO",$A3153&lt;&gt;"INSUMO",$A3153&lt;&gt;"")</formula>
    </cfRule>
    <cfRule type="expression" dxfId="424" priority="484" stopIfTrue="1">
      <formula>AND(OR($A3153="COMPOSICAO",$A3153="INSUMO",$A3153&lt;&gt;""),$A3153&lt;&gt;"")</formula>
    </cfRule>
  </conditionalFormatting>
  <conditionalFormatting sqref="F3152">
    <cfRule type="expression" dxfId="423" priority="485" stopIfTrue="1">
      <formula>AND($A3152&lt;&gt;"COMPOSICAO",$A3152&lt;&gt;"INSUMO",$A3152&lt;&gt;"")</formula>
    </cfRule>
    <cfRule type="expression" dxfId="422" priority="486" stopIfTrue="1">
      <formula>AND(OR($A3152="COMPOSICAO",$A3152="INSUMO",$A3152&lt;&gt;""),$A3152&lt;&gt;"")</formula>
    </cfRule>
  </conditionalFormatting>
  <conditionalFormatting sqref="B3161:F3161">
    <cfRule type="expression" dxfId="421" priority="481" stopIfTrue="1">
      <formula>AND($A3161&lt;&gt;"COMPOSICAO",$A3161&lt;&gt;"INSUMO",$A3161&lt;&gt;"")</formula>
    </cfRule>
    <cfRule type="expression" dxfId="420" priority="482" stopIfTrue="1">
      <formula>AND(OR($A3161="COMPOSICAO",$A3161="INSUMO",$A3161&lt;&gt;""),$A3161&lt;&gt;"")</formula>
    </cfRule>
  </conditionalFormatting>
  <conditionalFormatting sqref="B3162:E3162">
    <cfRule type="expression" dxfId="419" priority="479" stopIfTrue="1">
      <formula>AND($A3162&lt;&gt;"COMPOSICAO",$A3162&lt;&gt;"INSUMO",$A3162&lt;&gt;"")</formula>
    </cfRule>
    <cfRule type="expression" dxfId="418" priority="480" stopIfTrue="1">
      <formula>AND(OR($A3162="COMPOSICAO",$A3162="INSUMO",$A3162&lt;&gt;""),$A3162&lt;&gt;"")</formula>
    </cfRule>
  </conditionalFormatting>
  <conditionalFormatting sqref="F3163">
    <cfRule type="expression" dxfId="417" priority="475" stopIfTrue="1">
      <formula>AND($A3163&lt;&gt;"COMPOSICAO",$A3163&lt;&gt;"INSUMO",$A3163&lt;&gt;"")</formula>
    </cfRule>
    <cfRule type="expression" dxfId="416" priority="476" stopIfTrue="1">
      <formula>AND(OR($A3163="COMPOSICAO",$A3163="INSUMO",$A3163&lt;&gt;""),$A3163&lt;&gt;"")</formula>
    </cfRule>
  </conditionalFormatting>
  <conditionalFormatting sqref="F3162">
    <cfRule type="expression" dxfId="415" priority="477" stopIfTrue="1">
      <formula>AND($A3162&lt;&gt;"COMPOSICAO",$A3162&lt;&gt;"INSUMO",$A3162&lt;&gt;"")</formula>
    </cfRule>
    <cfRule type="expression" dxfId="414" priority="478" stopIfTrue="1">
      <formula>AND(OR($A3162="COMPOSICAO",$A3162="INSUMO",$A3162&lt;&gt;""),$A3162&lt;&gt;"")</formula>
    </cfRule>
  </conditionalFormatting>
  <conditionalFormatting sqref="B3171:F3171">
    <cfRule type="expression" dxfId="413" priority="473" stopIfTrue="1">
      <formula>AND($A3171&lt;&gt;"COMPOSICAO",$A3171&lt;&gt;"INSUMO",$A3171&lt;&gt;"")</formula>
    </cfRule>
    <cfRule type="expression" dxfId="412" priority="474" stopIfTrue="1">
      <formula>AND(OR($A3171="COMPOSICAO",$A3171="INSUMO",$A3171&lt;&gt;""),$A3171&lt;&gt;"")</formula>
    </cfRule>
  </conditionalFormatting>
  <conditionalFormatting sqref="B3172:E3172">
    <cfRule type="expression" dxfId="411" priority="471" stopIfTrue="1">
      <formula>AND($A3172&lt;&gt;"COMPOSICAO",$A3172&lt;&gt;"INSUMO",$A3172&lt;&gt;"")</formula>
    </cfRule>
    <cfRule type="expression" dxfId="410" priority="472" stopIfTrue="1">
      <formula>AND(OR($A3172="COMPOSICAO",$A3172="INSUMO",$A3172&lt;&gt;""),$A3172&lt;&gt;"")</formula>
    </cfRule>
  </conditionalFormatting>
  <conditionalFormatting sqref="F3173">
    <cfRule type="expression" dxfId="409" priority="467" stopIfTrue="1">
      <formula>AND($A3173&lt;&gt;"COMPOSICAO",$A3173&lt;&gt;"INSUMO",$A3173&lt;&gt;"")</formula>
    </cfRule>
    <cfRule type="expression" dxfId="408" priority="468" stopIfTrue="1">
      <formula>AND(OR($A3173="COMPOSICAO",$A3173="INSUMO",$A3173&lt;&gt;""),$A3173&lt;&gt;"")</formula>
    </cfRule>
  </conditionalFormatting>
  <conditionalFormatting sqref="F3172">
    <cfRule type="expression" dxfId="407" priority="469" stopIfTrue="1">
      <formula>AND($A3172&lt;&gt;"COMPOSICAO",$A3172&lt;&gt;"INSUMO",$A3172&lt;&gt;"")</formula>
    </cfRule>
    <cfRule type="expression" dxfId="406" priority="470" stopIfTrue="1">
      <formula>AND(OR($A3172="COMPOSICAO",$A3172="INSUMO",$A3172&lt;&gt;""),$A3172&lt;&gt;"")</formula>
    </cfRule>
  </conditionalFormatting>
  <conditionalFormatting sqref="B3181:F3181">
    <cfRule type="expression" dxfId="405" priority="465" stopIfTrue="1">
      <formula>AND($A3181&lt;&gt;"COMPOSICAO",$A3181&lt;&gt;"INSUMO",$A3181&lt;&gt;"")</formula>
    </cfRule>
    <cfRule type="expression" dxfId="404" priority="466" stopIfTrue="1">
      <formula>AND(OR($A3181="COMPOSICAO",$A3181="INSUMO",$A3181&lt;&gt;""),$A3181&lt;&gt;"")</formula>
    </cfRule>
  </conditionalFormatting>
  <conditionalFormatting sqref="B3182:E3182">
    <cfRule type="expression" dxfId="403" priority="463" stopIfTrue="1">
      <formula>AND($A3182&lt;&gt;"COMPOSICAO",$A3182&lt;&gt;"INSUMO",$A3182&lt;&gt;"")</formula>
    </cfRule>
    <cfRule type="expression" dxfId="402" priority="464" stopIfTrue="1">
      <formula>AND(OR($A3182="COMPOSICAO",$A3182="INSUMO",$A3182&lt;&gt;""),$A3182&lt;&gt;"")</formula>
    </cfRule>
  </conditionalFormatting>
  <conditionalFormatting sqref="F3183">
    <cfRule type="expression" dxfId="401" priority="459" stopIfTrue="1">
      <formula>AND($A3183&lt;&gt;"COMPOSICAO",$A3183&lt;&gt;"INSUMO",$A3183&lt;&gt;"")</formula>
    </cfRule>
    <cfRule type="expression" dxfId="400" priority="460" stopIfTrue="1">
      <formula>AND(OR($A3183="COMPOSICAO",$A3183="INSUMO",$A3183&lt;&gt;""),$A3183&lt;&gt;"")</formula>
    </cfRule>
  </conditionalFormatting>
  <conditionalFormatting sqref="F3182">
    <cfRule type="expression" dxfId="399" priority="461" stopIfTrue="1">
      <formula>AND($A3182&lt;&gt;"COMPOSICAO",$A3182&lt;&gt;"INSUMO",$A3182&lt;&gt;"")</formula>
    </cfRule>
    <cfRule type="expression" dxfId="398" priority="462" stopIfTrue="1">
      <formula>AND(OR($A3182="COMPOSICAO",$A3182="INSUMO",$A3182&lt;&gt;""),$A3182&lt;&gt;"")</formula>
    </cfRule>
  </conditionalFormatting>
  <conditionalFormatting sqref="B3191:F3191">
    <cfRule type="expression" dxfId="397" priority="457" stopIfTrue="1">
      <formula>AND($A3191&lt;&gt;"COMPOSICAO",$A3191&lt;&gt;"INSUMO",$A3191&lt;&gt;"")</formula>
    </cfRule>
    <cfRule type="expression" dxfId="396" priority="458" stopIfTrue="1">
      <formula>AND(OR($A3191="COMPOSICAO",$A3191="INSUMO",$A3191&lt;&gt;""),$A3191&lt;&gt;"")</formula>
    </cfRule>
  </conditionalFormatting>
  <conditionalFormatting sqref="B3192:E3192">
    <cfRule type="expression" dxfId="395" priority="455" stopIfTrue="1">
      <formula>AND($A3192&lt;&gt;"COMPOSICAO",$A3192&lt;&gt;"INSUMO",$A3192&lt;&gt;"")</formula>
    </cfRule>
    <cfRule type="expression" dxfId="394" priority="456" stopIfTrue="1">
      <formula>AND(OR($A3192="COMPOSICAO",$A3192="INSUMO",$A3192&lt;&gt;""),$A3192&lt;&gt;"")</formula>
    </cfRule>
  </conditionalFormatting>
  <conditionalFormatting sqref="F3193">
    <cfRule type="expression" dxfId="393" priority="451" stopIfTrue="1">
      <formula>AND($A3193&lt;&gt;"COMPOSICAO",$A3193&lt;&gt;"INSUMO",$A3193&lt;&gt;"")</formula>
    </cfRule>
    <cfRule type="expression" dxfId="392" priority="452" stopIfTrue="1">
      <formula>AND(OR($A3193="COMPOSICAO",$A3193="INSUMO",$A3193&lt;&gt;""),$A3193&lt;&gt;"")</formula>
    </cfRule>
  </conditionalFormatting>
  <conditionalFormatting sqref="F3192">
    <cfRule type="expression" dxfId="391" priority="453" stopIfTrue="1">
      <formula>AND($A3192&lt;&gt;"COMPOSICAO",$A3192&lt;&gt;"INSUMO",$A3192&lt;&gt;"")</formula>
    </cfRule>
    <cfRule type="expression" dxfId="390" priority="454" stopIfTrue="1">
      <formula>AND(OR($A3192="COMPOSICAO",$A3192="INSUMO",$A3192&lt;&gt;""),$A3192&lt;&gt;"")</formula>
    </cfRule>
  </conditionalFormatting>
  <conditionalFormatting sqref="B3201:F3201">
    <cfRule type="expression" dxfId="389" priority="449" stopIfTrue="1">
      <formula>AND($A3201&lt;&gt;"COMPOSICAO",$A3201&lt;&gt;"INSUMO",$A3201&lt;&gt;"")</formula>
    </cfRule>
    <cfRule type="expression" dxfId="388" priority="450" stopIfTrue="1">
      <formula>AND(OR($A3201="COMPOSICAO",$A3201="INSUMO",$A3201&lt;&gt;""),$A3201&lt;&gt;"")</formula>
    </cfRule>
  </conditionalFormatting>
  <conditionalFormatting sqref="B3202:E3202">
    <cfRule type="expression" dxfId="387" priority="447" stopIfTrue="1">
      <formula>AND($A3202&lt;&gt;"COMPOSICAO",$A3202&lt;&gt;"INSUMO",$A3202&lt;&gt;"")</formula>
    </cfRule>
    <cfRule type="expression" dxfId="386" priority="448" stopIfTrue="1">
      <formula>AND(OR($A3202="COMPOSICAO",$A3202="INSUMO",$A3202&lt;&gt;""),$A3202&lt;&gt;"")</formula>
    </cfRule>
  </conditionalFormatting>
  <conditionalFormatting sqref="F3203">
    <cfRule type="expression" dxfId="385" priority="443" stopIfTrue="1">
      <formula>AND($A3203&lt;&gt;"COMPOSICAO",$A3203&lt;&gt;"INSUMO",$A3203&lt;&gt;"")</formula>
    </cfRule>
    <cfRule type="expression" dxfId="384" priority="444" stopIfTrue="1">
      <formula>AND(OR($A3203="COMPOSICAO",$A3203="INSUMO",$A3203&lt;&gt;""),$A3203&lt;&gt;"")</formula>
    </cfRule>
  </conditionalFormatting>
  <conditionalFormatting sqref="F3202">
    <cfRule type="expression" dxfId="383" priority="445" stopIfTrue="1">
      <formula>AND($A3202&lt;&gt;"COMPOSICAO",$A3202&lt;&gt;"INSUMO",$A3202&lt;&gt;"")</formula>
    </cfRule>
    <cfRule type="expression" dxfId="382" priority="446" stopIfTrue="1">
      <formula>AND(OR($A3202="COMPOSICAO",$A3202="INSUMO",$A3202&lt;&gt;""),$A3202&lt;&gt;"")</formula>
    </cfRule>
  </conditionalFormatting>
  <conditionalFormatting sqref="B3211:F3211">
    <cfRule type="expression" dxfId="381" priority="441" stopIfTrue="1">
      <formula>AND($A3211&lt;&gt;"COMPOSICAO",$A3211&lt;&gt;"INSUMO",$A3211&lt;&gt;"")</formula>
    </cfRule>
    <cfRule type="expression" dxfId="380" priority="442" stopIfTrue="1">
      <formula>AND(OR($A3211="COMPOSICAO",$A3211="INSUMO",$A3211&lt;&gt;""),$A3211&lt;&gt;"")</formula>
    </cfRule>
  </conditionalFormatting>
  <conditionalFormatting sqref="B3212:E3212">
    <cfRule type="expression" dxfId="379" priority="439" stopIfTrue="1">
      <formula>AND($A3212&lt;&gt;"COMPOSICAO",$A3212&lt;&gt;"INSUMO",$A3212&lt;&gt;"")</formula>
    </cfRule>
    <cfRule type="expression" dxfId="378" priority="440" stopIfTrue="1">
      <formula>AND(OR($A3212="COMPOSICAO",$A3212="INSUMO",$A3212&lt;&gt;""),$A3212&lt;&gt;"")</formula>
    </cfRule>
  </conditionalFormatting>
  <conditionalFormatting sqref="F3213">
    <cfRule type="expression" dxfId="377" priority="435" stopIfTrue="1">
      <formula>AND($A3213&lt;&gt;"COMPOSICAO",$A3213&lt;&gt;"INSUMO",$A3213&lt;&gt;"")</formula>
    </cfRule>
    <cfRule type="expression" dxfId="376" priority="436" stopIfTrue="1">
      <formula>AND(OR($A3213="COMPOSICAO",$A3213="INSUMO",$A3213&lt;&gt;""),$A3213&lt;&gt;"")</formula>
    </cfRule>
  </conditionalFormatting>
  <conditionalFormatting sqref="F3212">
    <cfRule type="expression" dxfId="375" priority="437" stopIfTrue="1">
      <formula>AND($A3212&lt;&gt;"COMPOSICAO",$A3212&lt;&gt;"INSUMO",$A3212&lt;&gt;"")</formula>
    </cfRule>
    <cfRule type="expression" dxfId="374" priority="438" stopIfTrue="1">
      <formula>AND(OR($A3212="COMPOSICAO",$A3212="INSUMO",$A3212&lt;&gt;""),$A3212&lt;&gt;"")</formula>
    </cfRule>
  </conditionalFormatting>
  <conditionalFormatting sqref="B3221:F3221">
    <cfRule type="expression" dxfId="373" priority="433" stopIfTrue="1">
      <formula>AND($A3221&lt;&gt;"COMPOSICAO",$A3221&lt;&gt;"INSUMO",$A3221&lt;&gt;"")</formula>
    </cfRule>
    <cfRule type="expression" dxfId="372" priority="434" stopIfTrue="1">
      <formula>AND(OR($A3221="COMPOSICAO",$A3221="INSUMO",$A3221&lt;&gt;""),$A3221&lt;&gt;"")</formula>
    </cfRule>
  </conditionalFormatting>
  <conditionalFormatting sqref="B3222:E3222">
    <cfRule type="expression" dxfId="371" priority="431" stopIfTrue="1">
      <formula>AND($A3222&lt;&gt;"COMPOSICAO",$A3222&lt;&gt;"INSUMO",$A3222&lt;&gt;"")</formula>
    </cfRule>
    <cfRule type="expression" dxfId="370" priority="432" stopIfTrue="1">
      <formula>AND(OR($A3222="COMPOSICAO",$A3222="INSUMO",$A3222&lt;&gt;""),$A3222&lt;&gt;"")</formula>
    </cfRule>
  </conditionalFormatting>
  <conditionalFormatting sqref="F3223">
    <cfRule type="expression" dxfId="369" priority="427" stopIfTrue="1">
      <formula>AND($A3223&lt;&gt;"COMPOSICAO",$A3223&lt;&gt;"INSUMO",$A3223&lt;&gt;"")</formula>
    </cfRule>
    <cfRule type="expression" dxfId="368" priority="428" stopIfTrue="1">
      <formula>AND(OR($A3223="COMPOSICAO",$A3223="INSUMO",$A3223&lt;&gt;""),$A3223&lt;&gt;"")</formula>
    </cfRule>
  </conditionalFormatting>
  <conditionalFormatting sqref="F3222">
    <cfRule type="expression" dxfId="367" priority="429" stopIfTrue="1">
      <formula>AND($A3222&lt;&gt;"COMPOSICAO",$A3222&lt;&gt;"INSUMO",$A3222&lt;&gt;"")</formula>
    </cfRule>
    <cfRule type="expression" dxfId="366" priority="430" stopIfTrue="1">
      <formula>AND(OR($A3222="COMPOSICAO",$A3222="INSUMO",$A3222&lt;&gt;""),$A3222&lt;&gt;"")</formula>
    </cfRule>
  </conditionalFormatting>
  <conditionalFormatting sqref="B3235:E3235">
    <cfRule type="expression" dxfId="365" priority="421" stopIfTrue="1">
      <formula>AND($A3235&lt;&gt;"COMPOSICAO",$A3235&lt;&gt;"INSUMO",$A3235&lt;&gt;"")</formula>
    </cfRule>
    <cfRule type="expression" dxfId="364" priority="422" stopIfTrue="1">
      <formula>AND(OR($A3235="COMPOSICAO",$A3235="INSUMO",$A3235&lt;&gt;""),$A3235&lt;&gt;"")</formula>
    </cfRule>
  </conditionalFormatting>
  <conditionalFormatting sqref="F3236">
    <cfRule type="expression" dxfId="363" priority="423" stopIfTrue="1">
      <formula>AND($A3236&lt;&gt;"COMPOSICAO",$A3236&lt;&gt;"INSUMO",$A3236&lt;&gt;"")</formula>
    </cfRule>
    <cfRule type="expression" dxfId="362" priority="424" stopIfTrue="1">
      <formula>AND(OR($A3236="COMPOSICAO",$A3236="INSUMO",$A3236&lt;&gt;""),$A3236&lt;&gt;"")</formula>
    </cfRule>
  </conditionalFormatting>
  <conditionalFormatting sqref="F3235">
    <cfRule type="expression" dxfId="361" priority="425" stopIfTrue="1">
      <formula>AND($A3235&lt;&gt;"COMPOSICAO",$A3235&lt;&gt;"INSUMO",$A3235&lt;&gt;"")</formula>
    </cfRule>
    <cfRule type="expression" dxfId="360" priority="426" stopIfTrue="1">
      <formula>AND(OR($A3235="COMPOSICAO",$A3235="INSUMO",$A3235&lt;&gt;""),$A3235&lt;&gt;"")</formula>
    </cfRule>
  </conditionalFormatting>
  <conditionalFormatting sqref="F3275">
    <cfRule type="expression" dxfId="359" priority="341" stopIfTrue="1">
      <formula>AND($A3275&lt;&gt;"COMPOSICAO",$A3275&lt;&gt;"INSUMO",$A3275&lt;&gt;"")</formula>
    </cfRule>
    <cfRule type="expression" dxfId="358" priority="342" stopIfTrue="1">
      <formula>AND(OR($A3275="COMPOSICAO",$A3275="INSUMO",$A3275&lt;&gt;""),$A3275&lt;&gt;"")</formula>
    </cfRule>
  </conditionalFormatting>
  <conditionalFormatting sqref="B3234:E3234">
    <cfRule type="expression" dxfId="357" priority="417" stopIfTrue="1">
      <formula>AND($A3234&lt;&gt;"COMPOSICAO",$A3234&lt;&gt;"INSUMO",$A3234&lt;&gt;"")</formula>
    </cfRule>
    <cfRule type="expression" dxfId="356" priority="418" stopIfTrue="1">
      <formula>AND(OR($A3234="COMPOSICAO",$A3234="INSUMO",$A3234&lt;&gt;""),$A3234&lt;&gt;"")</formula>
    </cfRule>
  </conditionalFormatting>
  <conditionalFormatting sqref="F3311">
    <cfRule type="expression" dxfId="355" priority="271" stopIfTrue="1">
      <formula>AND($A3311&lt;&gt;"COMPOSICAO",$A3311&lt;&gt;"INSUMO",$A3311&lt;&gt;"")</formula>
    </cfRule>
    <cfRule type="expression" dxfId="354" priority="272" stopIfTrue="1">
      <formula>AND(OR($A3311="COMPOSICAO",$A3311="INSUMO",$A3311&lt;&gt;""),$A3311&lt;&gt;"")</formula>
    </cfRule>
  </conditionalFormatting>
  <conditionalFormatting sqref="B3231:E3231">
    <cfRule type="expression" dxfId="353" priority="413" stopIfTrue="1">
      <formula>AND($A3231&lt;&gt;"COMPOSICAO",$A3231&lt;&gt;"INSUMO",$A3231&lt;&gt;"")</formula>
    </cfRule>
    <cfRule type="expression" dxfId="352" priority="414" stopIfTrue="1">
      <formula>AND(OR($A3231="COMPOSICAO",$A3231="INSUMO",$A3231&lt;&gt;""),$A3231&lt;&gt;"")</formula>
    </cfRule>
  </conditionalFormatting>
  <conditionalFormatting sqref="B3232:C3232 E3232">
    <cfRule type="expression" dxfId="351" priority="411" stopIfTrue="1">
      <formula>AND($A3232&lt;&gt;"COMPOSICAO",$A3232&lt;&gt;"INSUMO",$A3232&lt;&gt;"")</formula>
    </cfRule>
    <cfRule type="expression" dxfId="350" priority="412" stopIfTrue="1">
      <formula>AND(OR($A3232="COMPOSICAO",$A3232="INSUMO",$A3232&lt;&gt;""),$A3232&lt;&gt;"")</formula>
    </cfRule>
  </conditionalFormatting>
  <conditionalFormatting sqref="F3273">
    <cfRule type="expression" dxfId="349" priority="331" stopIfTrue="1">
      <formula>AND($A3273&lt;&gt;"COMPOSICAO",$A3273&lt;&gt;"INSUMO",$A3273&lt;&gt;"")</formula>
    </cfRule>
    <cfRule type="expression" dxfId="348" priority="332" stopIfTrue="1">
      <formula>AND(OR($A3273="COMPOSICAO",$A3273="INSUMO",$A3273&lt;&gt;""),$A3273&lt;&gt;"")</formula>
    </cfRule>
  </conditionalFormatting>
  <conditionalFormatting sqref="B3270:E3270">
    <cfRule type="expression" dxfId="347" priority="329" stopIfTrue="1">
      <formula>AND($A3270&lt;&gt;"COMPOSICAO",$A3270&lt;&gt;"INSUMO",$A3270&lt;&gt;"")</formula>
    </cfRule>
    <cfRule type="expression" dxfId="346" priority="330" stopIfTrue="1">
      <formula>AND(OR($A3270="COMPOSICAO",$A3270="INSUMO",$A3270&lt;&gt;""),$A3270&lt;&gt;"")</formula>
    </cfRule>
  </conditionalFormatting>
  <conditionalFormatting sqref="B3271:C3271 E3271:F3271">
    <cfRule type="expression" dxfId="345" priority="327" stopIfTrue="1">
      <formula>AND($A3271&lt;&gt;"COMPOSICAO",$A3271&lt;&gt;"INSUMO",$A3271&lt;&gt;"")</formula>
    </cfRule>
    <cfRule type="expression" dxfId="344" priority="328" stopIfTrue="1">
      <formula>AND(OR($A3271="COMPOSICAO",$A3271="INSUMO",$A3271&lt;&gt;""),$A3271&lt;&gt;"")</formula>
    </cfRule>
  </conditionalFormatting>
  <conditionalFormatting sqref="D3271">
    <cfRule type="expression" dxfId="343" priority="325" stopIfTrue="1">
      <formula>AND($A3271&lt;&gt;"COMPOSICAO",$A3271&lt;&gt;"INSUMO",$A3271&lt;&gt;"")</formula>
    </cfRule>
    <cfRule type="expression" dxfId="342" priority="326" stopIfTrue="1">
      <formula>AND(OR($A3271="COMPOSICAO",$A3271="INSUMO",$A3271&lt;&gt;""),$A3271&lt;&gt;"")</formula>
    </cfRule>
  </conditionalFormatting>
  <conditionalFormatting sqref="F3234">
    <cfRule type="expression" dxfId="341" priority="401" stopIfTrue="1">
      <formula>AND($A3234&lt;&gt;"COMPOSICAO",$A3234&lt;&gt;"INSUMO",$A3234&lt;&gt;"")</formula>
    </cfRule>
    <cfRule type="expression" dxfId="340" priority="402" stopIfTrue="1">
      <formula>AND(OR($A3234="COMPOSICAO",$A3234="INSUMO",$A3234&lt;&gt;""),$A3234&lt;&gt;"")</formula>
    </cfRule>
  </conditionalFormatting>
  <conditionalFormatting sqref="F3232">
    <cfRule type="expression" dxfId="339" priority="399" stopIfTrue="1">
      <formula>AND($A3232&lt;&gt;"COMPOSICAO",$A3232&lt;&gt;"INSUMO",$A3232&lt;&gt;"")</formula>
    </cfRule>
    <cfRule type="expression" dxfId="338" priority="400" stopIfTrue="1">
      <formula>AND(OR($A3232="COMPOSICAO",$A3232="INSUMO",$A3232&lt;&gt;""),$A3232&lt;&gt;"")</formula>
    </cfRule>
  </conditionalFormatting>
  <conditionalFormatting sqref="F3233">
    <cfRule type="expression" dxfId="337" priority="397" stopIfTrue="1">
      <formula>AND($A3233&lt;&gt;"COMPOSICAO",$A3233&lt;&gt;"INSUMO",$A3233&lt;&gt;"")</formula>
    </cfRule>
    <cfRule type="expression" dxfId="336" priority="398" stopIfTrue="1">
      <formula>AND(OR($A3233="COMPOSICAO",$A3233="INSUMO",$A3233&lt;&gt;""),$A3233&lt;&gt;"")</formula>
    </cfRule>
  </conditionalFormatting>
  <conditionalFormatting sqref="B3246:C3246 E3246">
    <cfRule type="expression" dxfId="335" priority="381" stopIfTrue="1">
      <formula>AND($A3246&lt;&gt;"COMPOSICAO",$A3246&lt;&gt;"INSUMO",$A3246&lt;&gt;"")</formula>
    </cfRule>
    <cfRule type="expression" dxfId="334" priority="382" stopIfTrue="1">
      <formula>AND(OR($A3246="COMPOSICAO",$A3246="INSUMO",$A3246&lt;&gt;""),$A3246&lt;&gt;"")</formula>
    </cfRule>
  </conditionalFormatting>
  <conditionalFormatting sqref="D3245">
    <cfRule type="expression" dxfId="333" priority="383" stopIfTrue="1">
      <formula>AND($A3245&lt;&gt;"COMPOSICAO",$A3245&lt;&gt;"INSUMO",$A3245&lt;&gt;"")</formula>
    </cfRule>
    <cfRule type="expression" dxfId="332" priority="384" stopIfTrue="1">
      <formula>AND(OR($A3245="COMPOSICAO",$A3245="INSUMO",$A3245&lt;&gt;""),$A3245&lt;&gt;"")</formula>
    </cfRule>
  </conditionalFormatting>
  <conditionalFormatting sqref="F3244">
    <cfRule type="expression" dxfId="331" priority="377" stopIfTrue="1">
      <formula>AND($A3244&lt;&gt;"COMPOSICAO",$A3244&lt;&gt;"INSUMO",$A3244&lt;&gt;"")</formula>
    </cfRule>
    <cfRule type="expression" dxfId="330" priority="378" stopIfTrue="1">
      <formula>AND(OR($A3244="COMPOSICAO",$A3244="INSUMO",$A3244&lt;&gt;""),$A3244&lt;&gt;"")</formula>
    </cfRule>
  </conditionalFormatting>
  <conditionalFormatting sqref="D3246">
    <cfRule type="expression" dxfId="329" priority="379" stopIfTrue="1">
      <formula>AND($A3246&lt;&gt;"COMPOSICAO",$A3246&lt;&gt;"INSUMO",$A3246&lt;&gt;"")</formula>
    </cfRule>
    <cfRule type="expression" dxfId="328" priority="380" stopIfTrue="1">
      <formula>AND(OR($A3246="COMPOSICAO",$A3246="INSUMO",$A3246&lt;&gt;""),$A3246&lt;&gt;"")</formula>
    </cfRule>
  </conditionalFormatting>
  <conditionalFormatting sqref="B3248:E3248">
    <cfRule type="expression" dxfId="327" priority="391" stopIfTrue="1">
      <formula>AND($A3248&lt;&gt;"COMPOSICAO",$A3248&lt;&gt;"INSUMO",$A3248&lt;&gt;"")</formula>
    </cfRule>
    <cfRule type="expression" dxfId="326" priority="392" stopIfTrue="1">
      <formula>AND(OR($A3248="COMPOSICAO",$A3248="INSUMO",$A3248&lt;&gt;""),$A3248&lt;&gt;"")</formula>
    </cfRule>
  </conditionalFormatting>
  <conditionalFormatting sqref="F3249">
    <cfRule type="expression" dxfId="325" priority="393" stopIfTrue="1">
      <formula>AND($A3249&lt;&gt;"COMPOSICAO",$A3249&lt;&gt;"INSUMO",$A3249&lt;&gt;"")</formula>
    </cfRule>
    <cfRule type="expression" dxfId="324" priority="394" stopIfTrue="1">
      <formula>AND(OR($A3249="COMPOSICAO",$A3249="INSUMO",$A3249&lt;&gt;""),$A3249&lt;&gt;"")</formula>
    </cfRule>
  </conditionalFormatting>
  <conditionalFormatting sqref="F3248">
    <cfRule type="expression" dxfId="323" priority="395" stopIfTrue="1">
      <formula>AND($A3248&lt;&gt;"COMPOSICAO",$A3248&lt;&gt;"INSUMO",$A3248&lt;&gt;"")</formula>
    </cfRule>
    <cfRule type="expression" dxfId="322" priority="396" stopIfTrue="1">
      <formula>AND(OR($A3248="COMPOSICAO",$A3248="INSUMO",$A3248&lt;&gt;""),$A3248&lt;&gt;"")</formula>
    </cfRule>
  </conditionalFormatting>
  <conditionalFormatting sqref="B3247:E3247">
    <cfRule type="expression" dxfId="321" priority="389" stopIfTrue="1">
      <formula>AND($A3247&lt;&gt;"COMPOSICAO",$A3247&lt;&gt;"INSUMO",$A3247&lt;&gt;"")</formula>
    </cfRule>
    <cfRule type="expression" dxfId="320" priority="390" stopIfTrue="1">
      <formula>AND(OR($A3247="COMPOSICAO",$A3247="INSUMO",$A3247&lt;&gt;""),$A3247&lt;&gt;"")</formula>
    </cfRule>
  </conditionalFormatting>
  <conditionalFormatting sqref="B3244:E3244">
    <cfRule type="expression" dxfId="319" priority="387" stopIfTrue="1">
      <formula>AND($A3244&lt;&gt;"COMPOSICAO",$A3244&lt;&gt;"INSUMO",$A3244&lt;&gt;"")</formula>
    </cfRule>
    <cfRule type="expression" dxfId="318" priority="388" stopIfTrue="1">
      <formula>AND(OR($A3244="COMPOSICAO",$A3244="INSUMO",$A3244&lt;&gt;""),$A3244&lt;&gt;"")</formula>
    </cfRule>
  </conditionalFormatting>
  <conditionalFormatting sqref="B3245:C3245 E3245">
    <cfRule type="expression" dxfId="317" priority="385" stopIfTrue="1">
      <formula>AND($A3245&lt;&gt;"COMPOSICAO",$A3245&lt;&gt;"INSUMO",$A3245&lt;&gt;"")</formula>
    </cfRule>
    <cfRule type="expression" dxfId="316" priority="386" stopIfTrue="1">
      <formula>AND(OR($A3245="COMPOSICAO",$A3245="INSUMO",$A3245&lt;&gt;""),$A3245&lt;&gt;"")</formula>
    </cfRule>
  </conditionalFormatting>
  <conditionalFormatting sqref="F3247">
    <cfRule type="expression" dxfId="315" priority="375" stopIfTrue="1">
      <formula>AND($A3247&lt;&gt;"COMPOSICAO",$A3247&lt;&gt;"INSUMO",$A3247&lt;&gt;"")</formula>
    </cfRule>
    <cfRule type="expression" dxfId="314" priority="376" stopIfTrue="1">
      <formula>AND(OR($A3247="COMPOSICAO",$A3247="INSUMO",$A3247&lt;&gt;""),$A3247&lt;&gt;"")</formula>
    </cfRule>
  </conditionalFormatting>
  <conditionalFormatting sqref="F3245">
    <cfRule type="expression" dxfId="313" priority="373" stopIfTrue="1">
      <formula>AND($A3245&lt;&gt;"COMPOSICAO",$A3245&lt;&gt;"INSUMO",$A3245&lt;&gt;"")</formula>
    </cfRule>
    <cfRule type="expression" dxfId="312" priority="374" stopIfTrue="1">
      <formula>AND(OR($A3245="COMPOSICAO",$A3245="INSUMO",$A3245&lt;&gt;""),$A3245&lt;&gt;"")</formula>
    </cfRule>
  </conditionalFormatting>
  <conditionalFormatting sqref="F3246">
    <cfRule type="expression" dxfId="311" priority="371" stopIfTrue="1">
      <formula>AND($A3246&lt;&gt;"COMPOSICAO",$A3246&lt;&gt;"INSUMO",$A3246&lt;&gt;"")</formula>
    </cfRule>
    <cfRule type="expression" dxfId="310" priority="372" stopIfTrue="1">
      <formula>AND(OR($A3246="COMPOSICAO",$A3246="INSUMO",$A3246&lt;&gt;""),$A3246&lt;&gt;"")</formula>
    </cfRule>
  </conditionalFormatting>
  <conditionalFormatting sqref="B3259:C3259 E3259">
    <cfRule type="expression" dxfId="309" priority="355" stopIfTrue="1">
      <formula>AND($A3259&lt;&gt;"COMPOSICAO",$A3259&lt;&gt;"INSUMO",$A3259&lt;&gt;"")</formula>
    </cfRule>
    <cfRule type="expression" dxfId="308" priority="356" stopIfTrue="1">
      <formula>AND(OR($A3259="COMPOSICAO",$A3259="INSUMO",$A3259&lt;&gt;""),$A3259&lt;&gt;"")</formula>
    </cfRule>
  </conditionalFormatting>
  <conditionalFormatting sqref="D3258">
    <cfRule type="expression" dxfId="307" priority="357" stopIfTrue="1">
      <formula>AND($A3258&lt;&gt;"COMPOSICAO",$A3258&lt;&gt;"INSUMO",$A3258&lt;&gt;"")</formula>
    </cfRule>
    <cfRule type="expression" dxfId="306" priority="358" stopIfTrue="1">
      <formula>AND(OR($A3258="COMPOSICAO",$A3258="INSUMO",$A3258&lt;&gt;""),$A3258&lt;&gt;"")</formula>
    </cfRule>
  </conditionalFormatting>
  <conditionalFormatting sqref="F3257">
    <cfRule type="expression" dxfId="305" priority="351" stopIfTrue="1">
      <formula>AND($A3257&lt;&gt;"COMPOSICAO",$A3257&lt;&gt;"INSUMO",$A3257&lt;&gt;"")</formula>
    </cfRule>
    <cfRule type="expression" dxfId="304" priority="352" stopIfTrue="1">
      <formula>AND(OR($A3257="COMPOSICAO",$A3257="INSUMO",$A3257&lt;&gt;""),$A3257&lt;&gt;"")</formula>
    </cfRule>
  </conditionalFormatting>
  <conditionalFormatting sqref="D3259">
    <cfRule type="expression" dxfId="303" priority="353" stopIfTrue="1">
      <formula>AND($A3259&lt;&gt;"COMPOSICAO",$A3259&lt;&gt;"INSUMO",$A3259&lt;&gt;"")</formula>
    </cfRule>
    <cfRule type="expression" dxfId="302" priority="354" stopIfTrue="1">
      <formula>AND(OR($A3259="COMPOSICAO",$A3259="INSUMO",$A3259&lt;&gt;""),$A3259&lt;&gt;"")</formula>
    </cfRule>
  </conditionalFormatting>
  <conditionalFormatting sqref="B3261:E3261">
    <cfRule type="expression" dxfId="301" priority="365" stopIfTrue="1">
      <formula>AND($A3261&lt;&gt;"COMPOSICAO",$A3261&lt;&gt;"INSUMO",$A3261&lt;&gt;"")</formula>
    </cfRule>
    <cfRule type="expression" dxfId="300" priority="366" stopIfTrue="1">
      <formula>AND(OR($A3261="COMPOSICAO",$A3261="INSUMO",$A3261&lt;&gt;""),$A3261&lt;&gt;"")</formula>
    </cfRule>
  </conditionalFormatting>
  <conditionalFormatting sqref="F3262">
    <cfRule type="expression" dxfId="299" priority="367" stopIfTrue="1">
      <formula>AND($A3262&lt;&gt;"COMPOSICAO",$A3262&lt;&gt;"INSUMO",$A3262&lt;&gt;"")</formula>
    </cfRule>
    <cfRule type="expression" dxfId="298" priority="368" stopIfTrue="1">
      <formula>AND(OR($A3262="COMPOSICAO",$A3262="INSUMO",$A3262&lt;&gt;""),$A3262&lt;&gt;"")</formula>
    </cfRule>
  </conditionalFormatting>
  <conditionalFormatting sqref="F3261">
    <cfRule type="expression" dxfId="297" priority="369" stopIfTrue="1">
      <formula>AND($A3261&lt;&gt;"COMPOSICAO",$A3261&lt;&gt;"INSUMO",$A3261&lt;&gt;"")</formula>
    </cfRule>
    <cfRule type="expression" dxfId="296" priority="370" stopIfTrue="1">
      <formula>AND(OR($A3261="COMPOSICAO",$A3261="INSUMO",$A3261&lt;&gt;""),$A3261&lt;&gt;"")</formula>
    </cfRule>
  </conditionalFormatting>
  <conditionalFormatting sqref="B3260:E3260">
    <cfRule type="expression" dxfId="295" priority="363" stopIfTrue="1">
      <formula>AND($A3260&lt;&gt;"COMPOSICAO",$A3260&lt;&gt;"INSUMO",$A3260&lt;&gt;"")</formula>
    </cfRule>
    <cfRule type="expression" dxfId="294" priority="364" stopIfTrue="1">
      <formula>AND(OR($A3260="COMPOSICAO",$A3260="INSUMO",$A3260&lt;&gt;""),$A3260&lt;&gt;"")</formula>
    </cfRule>
  </conditionalFormatting>
  <conditionalFormatting sqref="B3257:E3257">
    <cfRule type="expression" dxfId="293" priority="361" stopIfTrue="1">
      <formula>AND($A3257&lt;&gt;"COMPOSICAO",$A3257&lt;&gt;"INSUMO",$A3257&lt;&gt;"")</formula>
    </cfRule>
    <cfRule type="expression" dxfId="292" priority="362" stopIfTrue="1">
      <formula>AND(OR($A3257="COMPOSICAO",$A3257="INSUMO",$A3257&lt;&gt;""),$A3257&lt;&gt;"")</formula>
    </cfRule>
  </conditionalFormatting>
  <conditionalFormatting sqref="B3258:C3258 E3258">
    <cfRule type="expression" dxfId="291" priority="359" stopIfTrue="1">
      <formula>AND($A3258&lt;&gt;"COMPOSICAO",$A3258&lt;&gt;"INSUMO",$A3258&lt;&gt;"")</formula>
    </cfRule>
    <cfRule type="expression" dxfId="290" priority="360" stopIfTrue="1">
      <formula>AND(OR($A3258="COMPOSICAO",$A3258="INSUMO",$A3258&lt;&gt;""),$A3258&lt;&gt;"")</formula>
    </cfRule>
  </conditionalFormatting>
  <conditionalFormatting sqref="F3260">
    <cfRule type="expression" dxfId="289" priority="349" stopIfTrue="1">
      <formula>AND($A3260&lt;&gt;"COMPOSICAO",$A3260&lt;&gt;"INSUMO",$A3260&lt;&gt;"")</formula>
    </cfRule>
    <cfRule type="expression" dxfId="288" priority="350" stopIfTrue="1">
      <formula>AND(OR($A3260="COMPOSICAO",$A3260="INSUMO",$A3260&lt;&gt;""),$A3260&lt;&gt;"")</formula>
    </cfRule>
  </conditionalFormatting>
  <conditionalFormatting sqref="F3258">
    <cfRule type="expression" dxfId="287" priority="347" stopIfTrue="1">
      <formula>AND($A3258&lt;&gt;"COMPOSICAO",$A3258&lt;&gt;"INSUMO",$A3258&lt;&gt;"")</formula>
    </cfRule>
    <cfRule type="expression" dxfId="286" priority="348" stopIfTrue="1">
      <formula>AND(OR($A3258="COMPOSICAO",$A3258="INSUMO",$A3258&lt;&gt;""),$A3258&lt;&gt;"")</formula>
    </cfRule>
  </conditionalFormatting>
  <conditionalFormatting sqref="F3259">
    <cfRule type="expression" dxfId="285" priority="345" stopIfTrue="1">
      <formula>AND($A3259&lt;&gt;"COMPOSICAO",$A3259&lt;&gt;"INSUMO",$A3259&lt;&gt;"")</formula>
    </cfRule>
    <cfRule type="expression" dxfId="284" priority="346" stopIfTrue="1">
      <formula>AND(OR($A3259="COMPOSICAO",$A3259="INSUMO",$A3259&lt;&gt;""),$A3259&lt;&gt;"")</formula>
    </cfRule>
  </conditionalFormatting>
  <conditionalFormatting sqref="B3274:E3274">
    <cfRule type="expression" dxfId="283" priority="339" stopIfTrue="1">
      <formula>AND($A3274&lt;&gt;"COMPOSICAO",$A3274&lt;&gt;"INSUMO",$A3274&lt;&gt;"")</formula>
    </cfRule>
    <cfRule type="expression" dxfId="282" priority="340" stopIfTrue="1">
      <formula>AND(OR($A3274="COMPOSICAO",$A3274="INSUMO",$A3274&lt;&gt;""),$A3274&lt;&gt;"")</formula>
    </cfRule>
  </conditionalFormatting>
  <conditionalFormatting sqref="F3296">
    <cfRule type="expression" dxfId="281" priority="275" stopIfTrue="1">
      <formula>AND($A3296&lt;&gt;"COMPOSICAO",$A3296&lt;&gt;"INSUMO",$A3296&lt;&gt;"")</formula>
    </cfRule>
    <cfRule type="expression" dxfId="280" priority="276" stopIfTrue="1">
      <formula>AND(OR($A3296="COMPOSICAO",$A3296="INSUMO",$A3296&lt;&gt;""),$A3296&lt;&gt;"")</formula>
    </cfRule>
  </conditionalFormatting>
  <conditionalFormatting sqref="F3274">
    <cfRule type="expression" dxfId="279" priority="343" stopIfTrue="1">
      <formula>AND($A3274&lt;&gt;"COMPOSICAO",$A3274&lt;&gt;"INSUMO",$A3274&lt;&gt;"")</formula>
    </cfRule>
    <cfRule type="expression" dxfId="278" priority="344" stopIfTrue="1">
      <formula>AND(OR($A3274="COMPOSICAO",$A3274="INSUMO",$A3274&lt;&gt;""),$A3274&lt;&gt;"")</formula>
    </cfRule>
  </conditionalFormatting>
  <conditionalFormatting sqref="F3320">
    <cfRule type="expression" dxfId="277" priority="251" stopIfTrue="1">
      <formula>AND($A3320&lt;&gt;"COMPOSICAO",$A3320&lt;&gt;"INSUMO",$A3320&lt;&gt;"")</formula>
    </cfRule>
    <cfRule type="expression" dxfId="276" priority="252" stopIfTrue="1">
      <formula>AND(OR($A3320="COMPOSICAO",$A3320="INSUMO",$A3320&lt;&gt;""),$A3320&lt;&gt;"")</formula>
    </cfRule>
  </conditionalFormatting>
  <conditionalFormatting sqref="B3273:E3273">
    <cfRule type="expression" dxfId="275" priority="335" stopIfTrue="1">
      <formula>AND($A3273&lt;&gt;"COMPOSICAO",$A3273&lt;&gt;"INSUMO",$A3273&lt;&gt;"")</formula>
    </cfRule>
    <cfRule type="expression" dxfId="274" priority="336" stopIfTrue="1">
      <formula>AND(OR($A3273="COMPOSICAO",$A3273="INSUMO",$A3273&lt;&gt;""),$A3273&lt;&gt;"")</formula>
    </cfRule>
  </conditionalFormatting>
  <conditionalFormatting sqref="B3309:E3309">
    <cfRule type="expression" dxfId="273" priority="267" stopIfTrue="1">
      <formula>AND($A3309&lt;&gt;"COMPOSICAO",$A3309&lt;&gt;"INSUMO",$A3309&lt;&gt;"")</formula>
    </cfRule>
    <cfRule type="expression" dxfId="272" priority="268" stopIfTrue="1">
      <formula>AND(OR($A3309="COMPOSICAO",$A3309="INSUMO",$A3309&lt;&gt;""),$A3309&lt;&gt;"")</formula>
    </cfRule>
  </conditionalFormatting>
  <conditionalFormatting sqref="F3309">
    <cfRule type="expression" dxfId="271" priority="265" stopIfTrue="1">
      <formula>AND($A3309&lt;&gt;"COMPOSICAO",$A3309&lt;&gt;"INSUMO",$A3309&lt;&gt;"")</formula>
    </cfRule>
    <cfRule type="expression" dxfId="270" priority="266" stopIfTrue="1">
      <formula>AND(OR($A3309="COMPOSICAO",$A3309="INSUMO",$A3309&lt;&gt;""),$A3309&lt;&gt;"")</formula>
    </cfRule>
  </conditionalFormatting>
  <conditionalFormatting sqref="F3319">
    <cfRule type="expression" dxfId="269" priority="243" stopIfTrue="1">
      <formula>AND($A3319&lt;&gt;"COMPOSICAO",$A3319&lt;&gt;"INSUMO",$A3319&lt;&gt;"")</formula>
    </cfRule>
    <cfRule type="expression" dxfId="268" priority="244" stopIfTrue="1">
      <formula>AND(OR($A3319="COMPOSICAO",$A3319="INSUMO",$A3319&lt;&gt;""),$A3319&lt;&gt;"")</formula>
    </cfRule>
  </conditionalFormatting>
  <conditionalFormatting sqref="F3330">
    <cfRule type="expression" dxfId="267" priority="241" stopIfTrue="1">
      <formula>AND($A3330&lt;&gt;"COMPOSICAO",$A3330&lt;&gt;"INSUMO",$A3330&lt;&gt;"")</formula>
    </cfRule>
    <cfRule type="expression" dxfId="266" priority="242" stopIfTrue="1">
      <formula>AND(OR($A3330="COMPOSICAO",$A3330="INSUMO",$A3330&lt;&gt;""),$A3330&lt;&gt;"")</formula>
    </cfRule>
  </conditionalFormatting>
  <conditionalFormatting sqref="F3331">
    <cfRule type="expression" dxfId="265" priority="239" stopIfTrue="1">
      <formula>AND($A3331&lt;&gt;"COMPOSICAO",$A3331&lt;&gt;"INSUMO",$A3331&lt;&gt;"")</formula>
    </cfRule>
    <cfRule type="expression" dxfId="264" priority="240" stopIfTrue="1">
      <formula>AND(OR($A3331="COMPOSICAO",$A3331="INSUMO",$A3331&lt;&gt;""),$A3331&lt;&gt;"")</formula>
    </cfRule>
  </conditionalFormatting>
  <conditionalFormatting sqref="B3272:C3272 E3272:F3272">
    <cfRule type="expression" dxfId="263" priority="323" stopIfTrue="1">
      <formula>AND($A3272&lt;&gt;"COMPOSICAO",$A3272&lt;&gt;"INSUMO",$A3272&lt;&gt;"")</formula>
    </cfRule>
    <cfRule type="expression" dxfId="262" priority="324" stopIfTrue="1">
      <formula>AND(OR($A3272="COMPOSICAO",$A3272="INSUMO",$A3272&lt;&gt;""),$A3272&lt;&gt;"")</formula>
    </cfRule>
  </conditionalFormatting>
  <conditionalFormatting sqref="D3272">
    <cfRule type="expression" dxfId="261" priority="321" stopIfTrue="1">
      <formula>AND($A3272&lt;&gt;"COMPOSICAO",$A3272&lt;&gt;"INSUMO",$A3272&lt;&gt;"")</formula>
    </cfRule>
    <cfRule type="expression" dxfId="260" priority="322" stopIfTrue="1">
      <formula>AND(OR($A3272="COMPOSICAO",$A3272="INSUMO",$A3272&lt;&gt;""),$A3272&lt;&gt;"")</formula>
    </cfRule>
  </conditionalFormatting>
  <conditionalFormatting sqref="F3270">
    <cfRule type="expression" dxfId="259" priority="319" stopIfTrue="1">
      <formula>AND($A3270&lt;&gt;"COMPOSICAO",$A3270&lt;&gt;"INSUMO",$A3270&lt;&gt;"")</formula>
    </cfRule>
    <cfRule type="expression" dxfId="258" priority="320" stopIfTrue="1">
      <formula>AND(OR($A3270="COMPOSICAO",$A3270="INSUMO",$A3270&lt;&gt;""),$A3270&lt;&gt;"")</formula>
    </cfRule>
  </conditionalFormatting>
  <conditionalFormatting sqref="F3288">
    <cfRule type="expression" dxfId="257" priority="315" stopIfTrue="1">
      <formula>AND($A3288&lt;&gt;"COMPOSICAO",$A3288&lt;&gt;"INSUMO",$A3288&lt;&gt;"")</formula>
    </cfRule>
    <cfRule type="expression" dxfId="256" priority="316" stopIfTrue="1">
      <formula>AND(OR($A3288="COMPOSICAO",$A3288="INSUMO",$A3288&lt;&gt;""),$A3288&lt;&gt;"")</formula>
    </cfRule>
  </conditionalFormatting>
  <conditionalFormatting sqref="F3286">
    <cfRule type="expression" dxfId="255" priority="309" stopIfTrue="1">
      <formula>AND($A3286&lt;&gt;"COMPOSICAO",$A3286&lt;&gt;"INSUMO",$A3286&lt;&gt;"")</formula>
    </cfRule>
    <cfRule type="expression" dxfId="254" priority="310" stopIfTrue="1">
      <formula>AND(OR($A3286="COMPOSICAO",$A3286="INSUMO",$A3286&lt;&gt;""),$A3286&lt;&gt;"")</formula>
    </cfRule>
  </conditionalFormatting>
  <conditionalFormatting sqref="B3283:E3283">
    <cfRule type="expression" dxfId="253" priority="307" stopIfTrue="1">
      <formula>AND($A3283&lt;&gt;"COMPOSICAO",$A3283&lt;&gt;"INSUMO",$A3283&lt;&gt;"")</formula>
    </cfRule>
    <cfRule type="expression" dxfId="252" priority="308" stopIfTrue="1">
      <formula>AND(OR($A3283="COMPOSICAO",$A3283="INSUMO",$A3283&lt;&gt;""),$A3283&lt;&gt;"")</formula>
    </cfRule>
  </conditionalFormatting>
  <conditionalFormatting sqref="B3284:C3284 E3284:F3284">
    <cfRule type="expression" dxfId="251" priority="305" stopIfTrue="1">
      <formula>AND($A3284&lt;&gt;"COMPOSICAO",$A3284&lt;&gt;"INSUMO",$A3284&lt;&gt;"")</formula>
    </cfRule>
    <cfRule type="expression" dxfId="250" priority="306" stopIfTrue="1">
      <formula>AND(OR($A3284="COMPOSICAO",$A3284="INSUMO",$A3284&lt;&gt;""),$A3284&lt;&gt;"")</formula>
    </cfRule>
  </conditionalFormatting>
  <conditionalFormatting sqref="D3284">
    <cfRule type="expression" dxfId="249" priority="303" stopIfTrue="1">
      <formula>AND($A3284&lt;&gt;"COMPOSICAO",$A3284&lt;&gt;"INSUMO",$A3284&lt;&gt;"")</formula>
    </cfRule>
    <cfRule type="expression" dxfId="248" priority="304" stopIfTrue="1">
      <formula>AND(OR($A3284="COMPOSICAO",$A3284="INSUMO",$A3284&lt;&gt;""),$A3284&lt;&gt;"")</formula>
    </cfRule>
  </conditionalFormatting>
  <conditionalFormatting sqref="B3287:E3287">
    <cfRule type="expression" dxfId="247" priority="313" stopIfTrue="1">
      <formula>AND($A3287&lt;&gt;"COMPOSICAO",$A3287&lt;&gt;"INSUMO",$A3287&lt;&gt;"")</formula>
    </cfRule>
    <cfRule type="expression" dxfId="246" priority="314" stopIfTrue="1">
      <formula>AND(OR($A3287="COMPOSICAO",$A3287="INSUMO",$A3287&lt;&gt;""),$A3287&lt;&gt;"")</formula>
    </cfRule>
  </conditionalFormatting>
  <conditionalFormatting sqref="F3287">
    <cfRule type="expression" dxfId="245" priority="317" stopIfTrue="1">
      <formula>AND($A3287&lt;&gt;"COMPOSICAO",$A3287&lt;&gt;"INSUMO",$A3287&lt;&gt;"")</formula>
    </cfRule>
    <cfRule type="expression" dxfId="244" priority="318" stopIfTrue="1">
      <formula>AND(OR($A3287="COMPOSICAO",$A3287="INSUMO",$A3287&lt;&gt;""),$A3287&lt;&gt;"")</formula>
    </cfRule>
  </conditionalFormatting>
  <conditionalFormatting sqref="B3286:E3286">
    <cfRule type="expression" dxfId="243" priority="311" stopIfTrue="1">
      <formula>AND($A3286&lt;&gt;"COMPOSICAO",$A3286&lt;&gt;"INSUMO",$A3286&lt;&gt;"")</formula>
    </cfRule>
    <cfRule type="expression" dxfId="242" priority="312" stopIfTrue="1">
      <formula>AND(OR($A3286="COMPOSICAO",$A3286="INSUMO",$A3286&lt;&gt;""),$A3286&lt;&gt;"")</formula>
    </cfRule>
  </conditionalFormatting>
  <conditionalFormatting sqref="B3285:C3285 E3285:F3285">
    <cfRule type="expression" dxfId="241" priority="301" stopIfTrue="1">
      <formula>AND($A3285&lt;&gt;"COMPOSICAO",$A3285&lt;&gt;"INSUMO",$A3285&lt;&gt;"")</formula>
    </cfRule>
    <cfRule type="expression" dxfId="240" priority="302" stopIfTrue="1">
      <formula>AND(OR($A3285="COMPOSICAO",$A3285="INSUMO",$A3285&lt;&gt;""),$A3285&lt;&gt;"")</formula>
    </cfRule>
  </conditionalFormatting>
  <conditionalFormatting sqref="D3285">
    <cfRule type="expression" dxfId="239" priority="299" stopIfTrue="1">
      <formula>AND($A3285&lt;&gt;"COMPOSICAO",$A3285&lt;&gt;"INSUMO",$A3285&lt;&gt;"")</formula>
    </cfRule>
    <cfRule type="expression" dxfId="238" priority="300" stopIfTrue="1">
      <formula>AND(OR($A3285="COMPOSICAO",$A3285="INSUMO",$A3285&lt;&gt;""),$A3285&lt;&gt;"")</formula>
    </cfRule>
  </conditionalFormatting>
  <conditionalFormatting sqref="F3283">
    <cfRule type="expression" dxfId="237" priority="297" stopIfTrue="1">
      <formula>AND($A3283&lt;&gt;"COMPOSICAO",$A3283&lt;&gt;"INSUMO",$A3283&lt;&gt;"")</formula>
    </cfRule>
    <cfRule type="expression" dxfId="236" priority="298" stopIfTrue="1">
      <formula>AND(OR($A3283="COMPOSICAO",$A3283="INSUMO",$A3283&lt;&gt;""),$A3283&lt;&gt;"")</formula>
    </cfRule>
  </conditionalFormatting>
  <conditionalFormatting sqref="F3301">
    <cfRule type="expression" dxfId="235" priority="293" stopIfTrue="1">
      <formula>AND($A3301&lt;&gt;"COMPOSICAO",$A3301&lt;&gt;"INSUMO",$A3301&lt;&gt;"")</formula>
    </cfRule>
    <cfRule type="expression" dxfId="234" priority="294" stopIfTrue="1">
      <formula>AND(OR($A3301="COMPOSICAO",$A3301="INSUMO",$A3301&lt;&gt;""),$A3301&lt;&gt;"")</formula>
    </cfRule>
  </conditionalFormatting>
  <conditionalFormatting sqref="F3299">
    <cfRule type="expression" dxfId="233" priority="287" stopIfTrue="1">
      <formula>AND($A3299&lt;&gt;"COMPOSICAO",$A3299&lt;&gt;"INSUMO",$A3299&lt;&gt;"")</formula>
    </cfRule>
    <cfRule type="expression" dxfId="232" priority="288" stopIfTrue="1">
      <formula>AND(OR($A3299="COMPOSICAO",$A3299="INSUMO",$A3299&lt;&gt;""),$A3299&lt;&gt;"")</formula>
    </cfRule>
  </conditionalFormatting>
  <conditionalFormatting sqref="B3296:E3296">
    <cfRule type="expression" dxfId="231" priority="285" stopIfTrue="1">
      <formula>AND($A3296&lt;&gt;"COMPOSICAO",$A3296&lt;&gt;"INSUMO",$A3296&lt;&gt;"")</formula>
    </cfRule>
    <cfRule type="expression" dxfId="230" priority="286" stopIfTrue="1">
      <formula>AND(OR($A3296="COMPOSICAO",$A3296="INSUMO",$A3296&lt;&gt;""),$A3296&lt;&gt;"")</formula>
    </cfRule>
  </conditionalFormatting>
  <conditionalFormatting sqref="B3297:C3297 E3297:F3297">
    <cfRule type="expression" dxfId="229" priority="283" stopIfTrue="1">
      <formula>AND($A3297&lt;&gt;"COMPOSICAO",$A3297&lt;&gt;"INSUMO",$A3297&lt;&gt;"")</formula>
    </cfRule>
    <cfRule type="expression" dxfId="228" priority="284" stopIfTrue="1">
      <formula>AND(OR($A3297="COMPOSICAO",$A3297="INSUMO",$A3297&lt;&gt;""),$A3297&lt;&gt;"")</formula>
    </cfRule>
  </conditionalFormatting>
  <conditionalFormatting sqref="D3297">
    <cfRule type="expression" dxfId="227" priority="281" stopIfTrue="1">
      <formula>AND($A3297&lt;&gt;"COMPOSICAO",$A3297&lt;&gt;"INSUMO",$A3297&lt;&gt;"")</formula>
    </cfRule>
    <cfRule type="expression" dxfId="226" priority="282" stopIfTrue="1">
      <formula>AND(OR($A3297="COMPOSICAO",$A3297="INSUMO",$A3297&lt;&gt;""),$A3297&lt;&gt;"")</formula>
    </cfRule>
  </conditionalFormatting>
  <conditionalFormatting sqref="B3300:E3300">
    <cfRule type="expression" dxfId="225" priority="291" stopIfTrue="1">
      <formula>AND($A3300&lt;&gt;"COMPOSICAO",$A3300&lt;&gt;"INSUMO",$A3300&lt;&gt;"")</formula>
    </cfRule>
    <cfRule type="expression" dxfId="224" priority="292" stopIfTrue="1">
      <formula>AND(OR($A3300="COMPOSICAO",$A3300="INSUMO",$A3300&lt;&gt;""),$A3300&lt;&gt;"")</formula>
    </cfRule>
  </conditionalFormatting>
  <conditionalFormatting sqref="F3300">
    <cfRule type="expression" dxfId="223" priority="295" stopIfTrue="1">
      <formula>AND($A3300&lt;&gt;"COMPOSICAO",$A3300&lt;&gt;"INSUMO",$A3300&lt;&gt;"")</formula>
    </cfRule>
    <cfRule type="expression" dxfId="222" priority="296" stopIfTrue="1">
      <formula>AND(OR($A3300="COMPOSICAO",$A3300="INSUMO",$A3300&lt;&gt;""),$A3300&lt;&gt;"")</formula>
    </cfRule>
  </conditionalFormatting>
  <conditionalFormatting sqref="B3299:E3299">
    <cfRule type="expression" dxfId="221" priority="289" stopIfTrue="1">
      <formula>AND($A3299&lt;&gt;"COMPOSICAO",$A3299&lt;&gt;"INSUMO",$A3299&lt;&gt;"")</formula>
    </cfRule>
    <cfRule type="expression" dxfId="220" priority="290" stopIfTrue="1">
      <formula>AND(OR($A3299="COMPOSICAO",$A3299="INSUMO",$A3299&lt;&gt;""),$A3299&lt;&gt;"")</formula>
    </cfRule>
  </conditionalFormatting>
  <conditionalFormatting sqref="B3298:C3298 E3298:F3298">
    <cfRule type="expression" dxfId="219" priority="279" stopIfTrue="1">
      <formula>AND($A3298&lt;&gt;"COMPOSICAO",$A3298&lt;&gt;"INSUMO",$A3298&lt;&gt;"")</formula>
    </cfRule>
    <cfRule type="expression" dxfId="218" priority="280" stopIfTrue="1">
      <formula>AND(OR($A3298="COMPOSICAO",$A3298="INSUMO",$A3298&lt;&gt;""),$A3298&lt;&gt;"")</formula>
    </cfRule>
  </conditionalFormatting>
  <conditionalFormatting sqref="D3298">
    <cfRule type="expression" dxfId="217" priority="277" stopIfTrue="1">
      <formula>AND($A3298&lt;&gt;"COMPOSICAO",$A3298&lt;&gt;"INSUMO",$A3298&lt;&gt;"")</formula>
    </cfRule>
    <cfRule type="expression" dxfId="216" priority="278" stopIfTrue="1">
      <formula>AND(OR($A3298="COMPOSICAO",$A3298="INSUMO",$A3298&lt;&gt;""),$A3298&lt;&gt;"")</formula>
    </cfRule>
  </conditionalFormatting>
  <conditionalFormatting sqref="B3319:E3319">
    <cfRule type="expression" dxfId="215" priority="245" stopIfTrue="1">
      <formula>AND($A3319&lt;&gt;"COMPOSICAO",$A3319&lt;&gt;"INSUMO",$A3319&lt;&gt;"")</formula>
    </cfRule>
    <cfRule type="expression" dxfId="214" priority="246" stopIfTrue="1">
      <formula>AND(OR($A3319="COMPOSICAO",$A3319="INSUMO",$A3319&lt;&gt;""),$A3319&lt;&gt;"")</formula>
    </cfRule>
  </conditionalFormatting>
  <conditionalFormatting sqref="B3310:E3310">
    <cfRule type="expression" dxfId="213" priority="269" stopIfTrue="1">
      <formula>AND($A3310&lt;&gt;"COMPOSICAO",$A3310&lt;&gt;"INSUMO",$A3310&lt;&gt;"")</formula>
    </cfRule>
    <cfRule type="expression" dxfId="212" priority="270" stopIfTrue="1">
      <formula>AND(OR($A3310="COMPOSICAO",$A3310="INSUMO",$A3310&lt;&gt;""),$A3310&lt;&gt;"")</formula>
    </cfRule>
  </conditionalFormatting>
  <conditionalFormatting sqref="F3310">
    <cfRule type="expression" dxfId="211" priority="273" stopIfTrue="1">
      <formula>AND($A3310&lt;&gt;"COMPOSICAO",$A3310&lt;&gt;"INSUMO",$A3310&lt;&gt;"")</formula>
    </cfRule>
    <cfRule type="expression" dxfId="210" priority="274" stopIfTrue="1">
      <formula>AND(OR($A3310="COMPOSICAO",$A3310="INSUMO",$A3310&lt;&gt;""),$A3310&lt;&gt;"")</formula>
    </cfRule>
  </conditionalFormatting>
  <conditionalFormatting sqref="B3320:E3320">
    <cfRule type="expression" dxfId="209" priority="247" stopIfTrue="1">
      <formula>AND($A3320&lt;&gt;"COMPOSICAO",$A3320&lt;&gt;"INSUMO",$A3320&lt;&gt;"")</formula>
    </cfRule>
    <cfRule type="expression" dxfId="208" priority="248" stopIfTrue="1">
      <formula>AND(OR($A3320="COMPOSICAO",$A3320="INSUMO",$A3320&lt;&gt;""),$A3320&lt;&gt;"")</formula>
    </cfRule>
  </conditionalFormatting>
  <conditionalFormatting sqref="B3330:E3330">
    <cfRule type="expression" dxfId="207" priority="237" stopIfTrue="1">
      <formula>AND($A3330&lt;&gt;"COMPOSICAO",$A3330&lt;&gt;"INSUMO",$A3330&lt;&gt;"")</formula>
    </cfRule>
    <cfRule type="expression" dxfId="206" priority="238" stopIfTrue="1">
      <formula>AND(OR($A3330="COMPOSICAO",$A3330="INSUMO",$A3330&lt;&gt;""),$A3330&lt;&gt;"")</formula>
    </cfRule>
  </conditionalFormatting>
  <conditionalFormatting sqref="F3321">
    <cfRule type="expression" dxfId="205" priority="249" stopIfTrue="1">
      <formula>AND($A3321&lt;&gt;"COMPOSICAO",$A3321&lt;&gt;"INSUMO",$A3321&lt;&gt;"")</formula>
    </cfRule>
    <cfRule type="expression" dxfId="204" priority="250" stopIfTrue="1">
      <formula>AND(OR($A3321="COMPOSICAO",$A3321="INSUMO",$A3321&lt;&gt;""),$A3321&lt;&gt;"")</formula>
    </cfRule>
  </conditionalFormatting>
  <conditionalFormatting sqref="F3340">
    <cfRule type="expression" dxfId="203" priority="231" stopIfTrue="1">
      <formula>AND($A3340&lt;&gt;"COMPOSICAO",$A3340&lt;&gt;"INSUMO",$A3340&lt;&gt;"")</formula>
    </cfRule>
    <cfRule type="expression" dxfId="202" priority="232" stopIfTrue="1">
      <formula>AND(OR($A3340="COMPOSICAO",$A3340="INSUMO",$A3340&lt;&gt;""),$A3340&lt;&gt;"")</formula>
    </cfRule>
  </conditionalFormatting>
  <conditionalFormatting sqref="F3339">
    <cfRule type="expression" dxfId="201" priority="223" stopIfTrue="1">
      <formula>AND($A3339&lt;&gt;"COMPOSICAO",$A3339&lt;&gt;"INSUMO",$A3339&lt;&gt;"")</formula>
    </cfRule>
    <cfRule type="expression" dxfId="200" priority="224" stopIfTrue="1">
      <formula>AND(OR($A3339="COMPOSICAO",$A3339="INSUMO",$A3339&lt;&gt;""),$A3339&lt;&gt;"")</formula>
    </cfRule>
  </conditionalFormatting>
  <conditionalFormatting sqref="B3339:E3339">
    <cfRule type="expression" dxfId="199" priority="225" stopIfTrue="1">
      <formula>AND($A3339&lt;&gt;"COMPOSICAO",$A3339&lt;&gt;"INSUMO",$A3339&lt;&gt;"")</formula>
    </cfRule>
    <cfRule type="expression" dxfId="198" priority="226" stopIfTrue="1">
      <formula>AND(OR($A3339="COMPOSICAO",$A3339="INSUMO",$A3339&lt;&gt;""),$A3339&lt;&gt;"")</formula>
    </cfRule>
  </conditionalFormatting>
  <conditionalFormatting sqref="B3340:E3340">
    <cfRule type="expression" dxfId="197" priority="227" stopIfTrue="1">
      <formula>AND($A3340&lt;&gt;"COMPOSICAO",$A3340&lt;&gt;"INSUMO",$A3340&lt;&gt;"")</formula>
    </cfRule>
    <cfRule type="expression" dxfId="196" priority="228" stopIfTrue="1">
      <formula>AND(OR($A3340="COMPOSICAO",$A3340="INSUMO",$A3340&lt;&gt;""),$A3340&lt;&gt;"")</formula>
    </cfRule>
  </conditionalFormatting>
  <conditionalFormatting sqref="F3341">
    <cfRule type="expression" dxfId="195" priority="229" stopIfTrue="1">
      <formula>AND($A3341&lt;&gt;"COMPOSICAO",$A3341&lt;&gt;"INSUMO",$A3341&lt;&gt;"")</formula>
    </cfRule>
    <cfRule type="expression" dxfId="194" priority="230" stopIfTrue="1">
      <formula>AND(OR($A3341="COMPOSICAO",$A3341="INSUMO",$A3341&lt;&gt;""),$A3341&lt;&gt;"")</formula>
    </cfRule>
  </conditionalFormatting>
  <conditionalFormatting sqref="F3350">
    <cfRule type="expression" dxfId="193" priority="221" stopIfTrue="1">
      <formula>AND($A3350&lt;&gt;"COMPOSICAO",$A3350&lt;&gt;"INSUMO",$A3350&lt;&gt;"")</formula>
    </cfRule>
    <cfRule type="expression" dxfId="192" priority="222" stopIfTrue="1">
      <formula>AND(OR($A3350="COMPOSICAO",$A3350="INSUMO",$A3350&lt;&gt;""),$A3350&lt;&gt;"")</formula>
    </cfRule>
  </conditionalFormatting>
  <conditionalFormatting sqref="F3349">
    <cfRule type="expression" dxfId="191" priority="213" stopIfTrue="1">
      <formula>AND($A3349&lt;&gt;"COMPOSICAO",$A3349&lt;&gt;"INSUMO",$A3349&lt;&gt;"")</formula>
    </cfRule>
    <cfRule type="expression" dxfId="190" priority="214" stopIfTrue="1">
      <formula>AND(OR($A3349="COMPOSICAO",$A3349="INSUMO",$A3349&lt;&gt;""),$A3349&lt;&gt;"")</formula>
    </cfRule>
  </conditionalFormatting>
  <conditionalFormatting sqref="B3349:E3349">
    <cfRule type="expression" dxfId="189" priority="215" stopIfTrue="1">
      <formula>AND($A3349&lt;&gt;"COMPOSICAO",$A3349&lt;&gt;"INSUMO",$A3349&lt;&gt;"")</formula>
    </cfRule>
    <cfRule type="expression" dxfId="188" priority="216" stopIfTrue="1">
      <formula>AND(OR($A3349="COMPOSICAO",$A3349="INSUMO",$A3349&lt;&gt;""),$A3349&lt;&gt;"")</formula>
    </cfRule>
  </conditionalFormatting>
  <conditionalFormatting sqref="B3350:E3350">
    <cfRule type="expression" dxfId="187" priority="217" stopIfTrue="1">
      <formula>AND($A3350&lt;&gt;"COMPOSICAO",$A3350&lt;&gt;"INSUMO",$A3350&lt;&gt;"")</formula>
    </cfRule>
    <cfRule type="expression" dxfId="186" priority="218" stopIfTrue="1">
      <formula>AND(OR($A3350="COMPOSICAO",$A3350="INSUMO",$A3350&lt;&gt;""),$A3350&lt;&gt;"")</formula>
    </cfRule>
  </conditionalFormatting>
  <conditionalFormatting sqref="F3351">
    <cfRule type="expression" dxfId="185" priority="219" stopIfTrue="1">
      <formula>AND($A3351&lt;&gt;"COMPOSICAO",$A3351&lt;&gt;"INSUMO",$A3351&lt;&gt;"")</formula>
    </cfRule>
    <cfRule type="expression" dxfId="184" priority="220" stopIfTrue="1">
      <formula>AND(OR($A3351="COMPOSICAO",$A3351="INSUMO",$A3351&lt;&gt;""),$A3351&lt;&gt;"")</formula>
    </cfRule>
  </conditionalFormatting>
  <conditionalFormatting sqref="B3361:E3361">
    <cfRule type="expression" dxfId="183" priority="205" stopIfTrue="1">
      <formula>AND($A3361&lt;&gt;"COMPOSICAO",$A3361&lt;&gt;"INSUMO",$A3361&lt;&gt;"")</formula>
    </cfRule>
    <cfRule type="expression" dxfId="182" priority="206" stopIfTrue="1">
      <formula>AND(OR($A3361="COMPOSICAO",$A3361="INSUMO",$A3361&lt;&gt;""),$A3361&lt;&gt;"")</formula>
    </cfRule>
  </conditionalFormatting>
  <conditionalFormatting sqref="F3362">
    <cfRule type="expression" dxfId="181" priority="207" stopIfTrue="1">
      <formula>AND($A3362&lt;&gt;"COMPOSICAO",$A3362&lt;&gt;"INSUMO",$A3362&lt;&gt;"")</formula>
    </cfRule>
    <cfRule type="expression" dxfId="180" priority="208" stopIfTrue="1">
      <formula>AND(OR($A3362="COMPOSICAO",$A3362="INSUMO",$A3362&lt;&gt;""),$A3362&lt;&gt;"")</formula>
    </cfRule>
  </conditionalFormatting>
  <conditionalFormatting sqref="F3361">
    <cfRule type="expression" dxfId="179" priority="209" stopIfTrue="1">
      <formula>AND($A3361&lt;&gt;"COMPOSICAO",$A3361&lt;&gt;"INSUMO",$A3361&lt;&gt;"")</formula>
    </cfRule>
    <cfRule type="expression" dxfId="178" priority="210" stopIfTrue="1">
      <formula>AND(OR($A3361="COMPOSICAO",$A3361="INSUMO",$A3361&lt;&gt;""),$A3361&lt;&gt;"")</formula>
    </cfRule>
  </conditionalFormatting>
  <conditionalFormatting sqref="B3359:E3359">
    <cfRule type="expression" dxfId="177" priority="203" stopIfTrue="1">
      <formula>AND($A3359&lt;&gt;"COMPOSICAO",$A3359&lt;&gt;"INSUMO",$A3359&lt;&gt;"")</formula>
    </cfRule>
    <cfRule type="expression" dxfId="176" priority="204" stopIfTrue="1">
      <formula>AND(OR($A3359="COMPOSICAO",$A3359="INSUMO",$A3359&lt;&gt;""),$A3359&lt;&gt;"")</formula>
    </cfRule>
  </conditionalFormatting>
  <conditionalFormatting sqref="F3359">
    <cfRule type="expression" dxfId="175" priority="195" stopIfTrue="1">
      <formula>AND($A3359&lt;&gt;"COMPOSICAO",$A3359&lt;&gt;"INSUMO",$A3359&lt;&gt;"")</formula>
    </cfRule>
    <cfRule type="expression" dxfId="174" priority="196" stopIfTrue="1">
      <formula>AND(OR($A3359="COMPOSICAO",$A3359="INSUMO",$A3359&lt;&gt;""),$A3359&lt;&gt;"")</formula>
    </cfRule>
  </conditionalFormatting>
  <conditionalFormatting sqref="F3388">
    <cfRule type="expression" dxfId="173" priority="165" stopIfTrue="1">
      <formula>AND($A3388&lt;&gt;"COMPOSICAO",$A3388&lt;&gt;"INSUMO",$A3388&lt;&gt;"")</formula>
    </cfRule>
    <cfRule type="expression" dxfId="172" priority="166" stopIfTrue="1">
      <formula>AND(OR($A3388="COMPOSICAO",$A3388="INSUMO",$A3388&lt;&gt;""),$A3388&lt;&gt;"")</formula>
    </cfRule>
  </conditionalFormatting>
  <conditionalFormatting sqref="B3370:E3370">
    <cfRule type="expression" dxfId="171" priority="185" stopIfTrue="1">
      <formula>AND($A3370&lt;&gt;"COMPOSICAO",$A3370&lt;&gt;"INSUMO",$A3370&lt;&gt;"")</formula>
    </cfRule>
    <cfRule type="expression" dxfId="170" priority="186" stopIfTrue="1">
      <formula>AND(OR($A3370="COMPOSICAO",$A3370="INSUMO",$A3370&lt;&gt;""),$A3370&lt;&gt;"")</formula>
    </cfRule>
  </conditionalFormatting>
  <conditionalFormatting sqref="F3371">
    <cfRule type="expression" dxfId="169" priority="187" stopIfTrue="1">
      <formula>AND($A3371&lt;&gt;"COMPOSICAO",$A3371&lt;&gt;"INSUMO",$A3371&lt;&gt;"")</formula>
    </cfRule>
    <cfRule type="expression" dxfId="168" priority="188" stopIfTrue="1">
      <formula>AND(OR($A3371="COMPOSICAO",$A3371="INSUMO",$A3371&lt;&gt;""),$A3371&lt;&gt;"")</formula>
    </cfRule>
  </conditionalFormatting>
  <conditionalFormatting sqref="F3370">
    <cfRule type="expression" dxfId="167" priority="189" stopIfTrue="1">
      <formula>AND($A3370&lt;&gt;"COMPOSICAO",$A3370&lt;&gt;"INSUMO",$A3370&lt;&gt;"")</formula>
    </cfRule>
    <cfRule type="expression" dxfId="166" priority="190" stopIfTrue="1">
      <formula>AND(OR($A3370="COMPOSICAO",$A3370="INSUMO",$A3370&lt;&gt;""),$A3370&lt;&gt;"")</formula>
    </cfRule>
  </conditionalFormatting>
  <conditionalFormatting sqref="B3398:E3398">
    <cfRule type="expression" dxfId="165" priority="157" stopIfTrue="1">
      <formula>AND($A3398&lt;&gt;"COMPOSICAO",$A3398&lt;&gt;"INSUMO",$A3398&lt;&gt;"")</formula>
    </cfRule>
    <cfRule type="expression" dxfId="164" priority="158" stopIfTrue="1">
      <formula>AND(OR($A3398="COMPOSICAO",$A3398="INSUMO",$A3398&lt;&gt;""),$A3398&lt;&gt;"")</formula>
    </cfRule>
  </conditionalFormatting>
  <conditionalFormatting sqref="F3398">
    <cfRule type="expression" dxfId="163" priority="155" stopIfTrue="1">
      <formula>AND($A3398&lt;&gt;"COMPOSICAO",$A3398&lt;&gt;"INSUMO",$A3398&lt;&gt;"")</formula>
    </cfRule>
    <cfRule type="expression" dxfId="162" priority="156" stopIfTrue="1">
      <formula>AND(OR($A3398="COMPOSICAO",$A3398="INSUMO",$A3398&lt;&gt;""),$A3398&lt;&gt;"")</formula>
    </cfRule>
  </conditionalFormatting>
  <conditionalFormatting sqref="B3379:E3379">
    <cfRule type="expression" dxfId="161" priority="175" stopIfTrue="1">
      <formula>AND($A3379&lt;&gt;"COMPOSICAO",$A3379&lt;&gt;"INSUMO",$A3379&lt;&gt;"")</formula>
    </cfRule>
    <cfRule type="expression" dxfId="160" priority="176" stopIfTrue="1">
      <formula>AND(OR($A3379="COMPOSICAO",$A3379="INSUMO",$A3379&lt;&gt;""),$A3379&lt;&gt;"")</formula>
    </cfRule>
  </conditionalFormatting>
  <conditionalFormatting sqref="F3380">
    <cfRule type="expression" dxfId="159" priority="177" stopIfTrue="1">
      <formula>AND($A3380&lt;&gt;"COMPOSICAO",$A3380&lt;&gt;"INSUMO",$A3380&lt;&gt;"")</formula>
    </cfRule>
    <cfRule type="expression" dxfId="158" priority="178" stopIfTrue="1">
      <formula>AND(OR($A3380="COMPOSICAO",$A3380="INSUMO",$A3380&lt;&gt;""),$A3380&lt;&gt;"")</formula>
    </cfRule>
  </conditionalFormatting>
  <conditionalFormatting sqref="F3379">
    <cfRule type="expression" dxfId="157" priority="179" stopIfTrue="1">
      <formula>AND($A3379&lt;&gt;"COMPOSICAO",$A3379&lt;&gt;"INSUMO",$A3379&lt;&gt;"")</formula>
    </cfRule>
    <cfRule type="expression" dxfId="156" priority="180" stopIfTrue="1">
      <formula>AND(OR($A3379="COMPOSICAO",$A3379="INSUMO",$A3379&lt;&gt;""),$A3379&lt;&gt;"")</formula>
    </cfRule>
  </conditionalFormatting>
  <conditionalFormatting sqref="F3389">
    <cfRule type="expression" dxfId="155" priority="173" stopIfTrue="1">
      <formula>AND($A3389&lt;&gt;"COMPOSICAO",$A3389&lt;&gt;"INSUMO",$A3389&lt;&gt;"")</formula>
    </cfRule>
    <cfRule type="expression" dxfId="154" priority="174" stopIfTrue="1">
      <formula>AND(OR($A3389="COMPOSICAO",$A3389="INSUMO",$A3389&lt;&gt;""),$A3389&lt;&gt;"")</formula>
    </cfRule>
  </conditionalFormatting>
  <conditionalFormatting sqref="B3388:E3388">
    <cfRule type="expression" dxfId="153" priority="167" stopIfTrue="1">
      <formula>AND($A3388&lt;&gt;"COMPOSICAO",$A3388&lt;&gt;"INSUMO",$A3388&lt;&gt;"")</formula>
    </cfRule>
    <cfRule type="expression" dxfId="152" priority="168" stopIfTrue="1">
      <formula>AND(OR($A3388="COMPOSICAO",$A3388="INSUMO",$A3388&lt;&gt;""),$A3388&lt;&gt;"")</formula>
    </cfRule>
  </conditionalFormatting>
  <conditionalFormatting sqref="B3389:E3389">
    <cfRule type="expression" dxfId="151" priority="169" stopIfTrue="1">
      <formula>AND($A3389&lt;&gt;"COMPOSICAO",$A3389&lt;&gt;"INSUMO",$A3389&lt;&gt;"")</formula>
    </cfRule>
    <cfRule type="expression" dxfId="150" priority="170" stopIfTrue="1">
      <formula>AND(OR($A3389="COMPOSICAO",$A3389="INSUMO",$A3389&lt;&gt;""),$A3389&lt;&gt;"")</formula>
    </cfRule>
  </conditionalFormatting>
  <conditionalFormatting sqref="F3390">
    <cfRule type="expression" dxfId="149" priority="171" stopIfTrue="1">
      <formula>AND($A3390&lt;&gt;"COMPOSICAO",$A3390&lt;&gt;"INSUMO",$A3390&lt;&gt;"")</formula>
    </cfRule>
    <cfRule type="expression" dxfId="148" priority="172" stopIfTrue="1">
      <formula>AND(OR($A3390="COMPOSICAO",$A3390="INSUMO",$A3390&lt;&gt;""),$A3390&lt;&gt;"")</formula>
    </cfRule>
  </conditionalFormatting>
  <conditionalFormatting sqref="F3401">
    <cfRule type="expression" dxfId="147" priority="163" stopIfTrue="1">
      <formula>AND($A3401&lt;&gt;"COMPOSICAO",$A3401&lt;&gt;"INSUMO",$A3401&lt;&gt;"")</formula>
    </cfRule>
    <cfRule type="expression" dxfId="146" priority="164" stopIfTrue="1">
      <formula>AND(OR($A3401="COMPOSICAO",$A3401="INSUMO",$A3401&lt;&gt;""),$A3401&lt;&gt;"")</formula>
    </cfRule>
  </conditionalFormatting>
  <conditionalFormatting sqref="B3401:E3401">
    <cfRule type="expression" dxfId="145" priority="159" stopIfTrue="1">
      <formula>AND($A3401&lt;&gt;"COMPOSICAO",$A3401&lt;&gt;"INSUMO",$A3401&lt;&gt;"")</formula>
    </cfRule>
    <cfRule type="expression" dxfId="144" priority="160" stopIfTrue="1">
      <formula>AND(OR($A3401="COMPOSICAO",$A3401="INSUMO",$A3401&lt;&gt;""),$A3401&lt;&gt;"")</formula>
    </cfRule>
  </conditionalFormatting>
  <conditionalFormatting sqref="F3402">
    <cfRule type="expression" dxfId="143" priority="161" stopIfTrue="1">
      <formula>AND($A3402&lt;&gt;"COMPOSICAO",$A3402&lt;&gt;"INSUMO",$A3402&lt;&gt;"")</formula>
    </cfRule>
    <cfRule type="expression" dxfId="142" priority="162" stopIfTrue="1">
      <formula>AND(OR($A3402="COMPOSICAO",$A3402="INSUMO",$A3402&lt;&gt;""),$A3402&lt;&gt;"")</formula>
    </cfRule>
  </conditionalFormatting>
  <conditionalFormatting sqref="F3410">
    <cfRule type="expression" dxfId="141" priority="145" stopIfTrue="1">
      <formula>AND($A3410&lt;&gt;"COMPOSICAO",$A3410&lt;&gt;"INSUMO",$A3410&lt;&gt;"")</formula>
    </cfRule>
    <cfRule type="expression" dxfId="140" priority="146" stopIfTrue="1">
      <formula>AND(OR($A3410="COMPOSICAO",$A3410="INSUMO",$A3410&lt;&gt;""),$A3410&lt;&gt;"")</formula>
    </cfRule>
  </conditionalFormatting>
  <conditionalFormatting sqref="F3411">
    <cfRule type="expression" dxfId="139" priority="153" stopIfTrue="1">
      <formula>AND($A3411&lt;&gt;"COMPOSICAO",$A3411&lt;&gt;"INSUMO",$A3411&lt;&gt;"")</formula>
    </cfRule>
    <cfRule type="expression" dxfId="138" priority="154" stopIfTrue="1">
      <formula>AND(OR($A3411="COMPOSICAO",$A3411="INSUMO",$A3411&lt;&gt;""),$A3411&lt;&gt;"")</formula>
    </cfRule>
  </conditionalFormatting>
  <conditionalFormatting sqref="B3410:E3410">
    <cfRule type="expression" dxfId="137" priority="147" stopIfTrue="1">
      <formula>AND($A3410&lt;&gt;"COMPOSICAO",$A3410&lt;&gt;"INSUMO",$A3410&lt;&gt;"")</formula>
    </cfRule>
    <cfRule type="expression" dxfId="136" priority="148" stopIfTrue="1">
      <formula>AND(OR($A3410="COMPOSICAO",$A3410="INSUMO",$A3410&lt;&gt;""),$A3410&lt;&gt;"")</formula>
    </cfRule>
  </conditionalFormatting>
  <conditionalFormatting sqref="B3411:E3411">
    <cfRule type="expression" dxfId="135" priority="149" stopIfTrue="1">
      <formula>AND($A3411&lt;&gt;"COMPOSICAO",$A3411&lt;&gt;"INSUMO",$A3411&lt;&gt;"")</formula>
    </cfRule>
    <cfRule type="expression" dxfId="134" priority="150" stopIfTrue="1">
      <formula>AND(OR($A3411="COMPOSICAO",$A3411="INSUMO",$A3411&lt;&gt;""),$A3411&lt;&gt;"")</formula>
    </cfRule>
  </conditionalFormatting>
  <conditionalFormatting sqref="F3412">
    <cfRule type="expression" dxfId="133" priority="151" stopIfTrue="1">
      <formula>AND($A3412&lt;&gt;"COMPOSICAO",$A3412&lt;&gt;"INSUMO",$A3412&lt;&gt;"")</formula>
    </cfRule>
    <cfRule type="expression" dxfId="132" priority="152" stopIfTrue="1">
      <formula>AND(OR($A3412="COMPOSICAO",$A3412="INSUMO",$A3412&lt;&gt;""),$A3412&lt;&gt;"")</formula>
    </cfRule>
  </conditionalFormatting>
  <conditionalFormatting sqref="F3420">
    <cfRule type="expression" dxfId="131" priority="135" stopIfTrue="1">
      <formula>AND($A3420&lt;&gt;"COMPOSICAO",$A3420&lt;&gt;"INSUMO",$A3420&lt;&gt;"")</formula>
    </cfRule>
    <cfRule type="expression" dxfId="130" priority="136" stopIfTrue="1">
      <formula>AND(OR($A3420="COMPOSICAO",$A3420="INSUMO",$A3420&lt;&gt;""),$A3420&lt;&gt;"")</formula>
    </cfRule>
  </conditionalFormatting>
  <conditionalFormatting sqref="F3421">
    <cfRule type="expression" dxfId="129" priority="143" stopIfTrue="1">
      <formula>AND($A3421&lt;&gt;"COMPOSICAO",$A3421&lt;&gt;"INSUMO",$A3421&lt;&gt;"")</formula>
    </cfRule>
    <cfRule type="expression" dxfId="128" priority="144" stopIfTrue="1">
      <formula>AND(OR($A3421="COMPOSICAO",$A3421="INSUMO",$A3421&lt;&gt;""),$A3421&lt;&gt;"")</formula>
    </cfRule>
  </conditionalFormatting>
  <conditionalFormatting sqref="B3420:E3420">
    <cfRule type="expression" dxfId="127" priority="137" stopIfTrue="1">
      <formula>AND($A3420&lt;&gt;"COMPOSICAO",$A3420&lt;&gt;"INSUMO",$A3420&lt;&gt;"")</formula>
    </cfRule>
    <cfRule type="expression" dxfId="126" priority="138" stopIfTrue="1">
      <formula>AND(OR($A3420="COMPOSICAO",$A3420="INSUMO",$A3420&lt;&gt;""),$A3420&lt;&gt;"")</formula>
    </cfRule>
  </conditionalFormatting>
  <conditionalFormatting sqref="B3421:E3421">
    <cfRule type="expression" dxfId="125" priority="139" stopIfTrue="1">
      <formula>AND($A3421&lt;&gt;"COMPOSICAO",$A3421&lt;&gt;"INSUMO",$A3421&lt;&gt;"")</formula>
    </cfRule>
    <cfRule type="expression" dxfId="124" priority="140" stopIfTrue="1">
      <formula>AND(OR($A3421="COMPOSICAO",$A3421="INSUMO",$A3421&lt;&gt;""),$A3421&lt;&gt;"")</formula>
    </cfRule>
  </conditionalFormatting>
  <conditionalFormatting sqref="F3422">
    <cfRule type="expression" dxfId="123" priority="141" stopIfTrue="1">
      <formula>AND($A3422&lt;&gt;"COMPOSICAO",$A3422&lt;&gt;"INSUMO",$A3422&lt;&gt;"")</formula>
    </cfRule>
    <cfRule type="expression" dxfId="122" priority="142" stopIfTrue="1">
      <formula>AND(OR($A3422="COMPOSICAO",$A3422="INSUMO",$A3422&lt;&gt;""),$A3422&lt;&gt;"")</formula>
    </cfRule>
  </conditionalFormatting>
  <conditionalFormatting sqref="F3430">
    <cfRule type="expression" dxfId="121" priority="125" stopIfTrue="1">
      <formula>AND($A3430&lt;&gt;"COMPOSICAO",$A3430&lt;&gt;"INSUMO",$A3430&lt;&gt;"")</formula>
    </cfRule>
    <cfRule type="expression" dxfId="120" priority="126" stopIfTrue="1">
      <formula>AND(OR($A3430="COMPOSICAO",$A3430="INSUMO",$A3430&lt;&gt;""),$A3430&lt;&gt;"")</formula>
    </cfRule>
  </conditionalFormatting>
  <conditionalFormatting sqref="F3431">
    <cfRule type="expression" dxfId="119" priority="133" stopIfTrue="1">
      <formula>AND($A3431&lt;&gt;"COMPOSICAO",$A3431&lt;&gt;"INSUMO",$A3431&lt;&gt;"")</formula>
    </cfRule>
    <cfRule type="expression" dxfId="118" priority="134" stopIfTrue="1">
      <formula>AND(OR($A3431="COMPOSICAO",$A3431="INSUMO",$A3431&lt;&gt;""),$A3431&lt;&gt;"")</formula>
    </cfRule>
  </conditionalFormatting>
  <conditionalFormatting sqref="B3430:E3430">
    <cfRule type="expression" dxfId="117" priority="127" stopIfTrue="1">
      <formula>AND($A3430&lt;&gt;"COMPOSICAO",$A3430&lt;&gt;"INSUMO",$A3430&lt;&gt;"")</formula>
    </cfRule>
    <cfRule type="expression" dxfId="116" priority="128" stopIfTrue="1">
      <formula>AND(OR($A3430="COMPOSICAO",$A3430="INSUMO",$A3430&lt;&gt;""),$A3430&lt;&gt;"")</formula>
    </cfRule>
  </conditionalFormatting>
  <conditionalFormatting sqref="B3431:E3431">
    <cfRule type="expression" dxfId="115" priority="129" stopIfTrue="1">
      <formula>AND($A3431&lt;&gt;"COMPOSICAO",$A3431&lt;&gt;"INSUMO",$A3431&lt;&gt;"")</formula>
    </cfRule>
    <cfRule type="expression" dxfId="114" priority="130" stopIfTrue="1">
      <formula>AND(OR($A3431="COMPOSICAO",$A3431="INSUMO",$A3431&lt;&gt;""),$A3431&lt;&gt;"")</formula>
    </cfRule>
  </conditionalFormatting>
  <conditionalFormatting sqref="F3432">
    <cfRule type="expression" dxfId="113" priority="131" stopIfTrue="1">
      <formula>AND($A3432&lt;&gt;"COMPOSICAO",$A3432&lt;&gt;"INSUMO",$A3432&lt;&gt;"")</formula>
    </cfRule>
    <cfRule type="expression" dxfId="112" priority="132" stopIfTrue="1">
      <formula>AND(OR($A3432="COMPOSICAO",$A3432="INSUMO",$A3432&lt;&gt;""),$A3432&lt;&gt;"")</formula>
    </cfRule>
  </conditionalFormatting>
  <conditionalFormatting sqref="F3440">
    <cfRule type="expression" dxfId="111" priority="115" stopIfTrue="1">
      <formula>AND($A3440&lt;&gt;"COMPOSICAO",$A3440&lt;&gt;"INSUMO",$A3440&lt;&gt;"")</formula>
    </cfRule>
    <cfRule type="expression" dxfId="110" priority="116" stopIfTrue="1">
      <formula>AND(OR($A3440="COMPOSICAO",$A3440="INSUMO",$A3440&lt;&gt;""),$A3440&lt;&gt;"")</formula>
    </cfRule>
  </conditionalFormatting>
  <conditionalFormatting sqref="F3441">
    <cfRule type="expression" dxfId="109" priority="123" stopIfTrue="1">
      <formula>AND($A3441&lt;&gt;"COMPOSICAO",$A3441&lt;&gt;"INSUMO",$A3441&lt;&gt;"")</formula>
    </cfRule>
    <cfRule type="expression" dxfId="108" priority="124" stopIfTrue="1">
      <formula>AND(OR($A3441="COMPOSICAO",$A3441="INSUMO",$A3441&lt;&gt;""),$A3441&lt;&gt;"")</formula>
    </cfRule>
  </conditionalFormatting>
  <conditionalFormatting sqref="B3440:D3440">
    <cfRule type="expression" dxfId="107" priority="117" stopIfTrue="1">
      <formula>AND($A3440&lt;&gt;"COMPOSICAO",$A3440&lt;&gt;"INSUMO",$A3440&lt;&gt;"")</formula>
    </cfRule>
    <cfRule type="expression" dxfId="106" priority="118" stopIfTrue="1">
      <formula>AND(OR($A3440="COMPOSICAO",$A3440="INSUMO",$A3440&lt;&gt;""),$A3440&lt;&gt;"")</formula>
    </cfRule>
  </conditionalFormatting>
  <conditionalFormatting sqref="B3441:E3441">
    <cfRule type="expression" dxfId="105" priority="119" stopIfTrue="1">
      <formula>AND($A3441&lt;&gt;"COMPOSICAO",$A3441&lt;&gt;"INSUMO",$A3441&lt;&gt;"")</formula>
    </cfRule>
    <cfRule type="expression" dxfId="104" priority="120" stopIfTrue="1">
      <formula>AND(OR($A3441="COMPOSICAO",$A3441="INSUMO",$A3441&lt;&gt;""),$A3441&lt;&gt;"")</formula>
    </cfRule>
  </conditionalFormatting>
  <conditionalFormatting sqref="F3442">
    <cfRule type="expression" dxfId="103" priority="121" stopIfTrue="1">
      <formula>AND($A3442&lt;&gt;"COMPOSICAO",$A3442&lt;&gt;"INSUMO",$A3442&lt;&gt;"")</formula>
    </cfRule>
    <cfRule type="expression" dxfId="102" priority="122" stopIfTrue="1">
      <formula>AND(OR($A3442="COMPOSICAO",$A3442="INSUMO",$A3442&lt;&gt;""),$A3442&lt;&gt;"")</formula>
    </cfRule>
  </conditionalFormatting>
  <conditionalFormatting sqref="E3440">
    <cfRule type="expression" dxfId="101" priority="113" stopIfTrue="1">
      <formula>AND($A3440&lt;&gt;"COMPOSICAO",$A3440&lt;&gt;"INSUMO",$A3440&lt;&gt;"")</formula>
    </cfRule>
    <cfRule type="expression" dxfId="100" priority="114" stopIfTrue="1">
      <formula>AND(OR($A3440="COMPOSICAO",$A3440="INSUMO",$A3440&lt;&gt;""),$A3440&lt;&gt;"")</formula>
    </cfRule>
  </conditionalFormatting>
  <conditionalFormatting sqref="B3456:E3456">
    <cfRule type="expression" dxfId="99" priority="105" stopIfTrue="1">
      <formula>AND($A3456&lt;&gt;"COMPOSICAO",$A3456&lt;&gt;"INSUMO",$A3456&lt;&gt;"")</formula>
    </cfRule>
    <cfRule type="expression" dxfId="98" priority="106" stopIfTrue="1">
      <formula>AND(OR($A3456="COMPOSICAO",$A3456="INSUMO",$A3456&lt;&gt;""),$A3456&lt;&gt;"")</formula>
    </cfRule>
  </conditionalFormatting>
  <conditionalFormatting sqref="F3457">
    <cfRule type="expression" dxfId="97" priority="107" stopIfTrue="1">
      <formula>AND($A3457&lt;&gt;"COMPOSICAO",$A3457&lt;&gt;"INSUMO",$A3457&lt;&gt;"")</formula>
    </cfRule>
    <cfRule type="expression" dxfId="96" priority="108" stopIfTrue="1">
      <formula>AND(OR($A3457="COMPOSICAO",$A3457="INSUMO",$A3457&lt;&gt;""),$A3457&lt;&gt;"")</formula>
    </cfRule>
  </conditionalFormatting>
  <conditionalFormatting sqref="F3456">
    <cfRule type="expression" dxfId="95" priority="109" stopIfTrue="1">
      <formula>AND($A3456&lt;&gt;"COMPOSICAO",$A3456&lt;&gt;"INSUMO",$A3456&lt;&gt;"")</formula>
    </cfRule>
    <cfRule type="expression" dxfId="94" priority="110" stopIfTrue="1">
      <formula>AND(OR($A3456="COMPOSICAO",$A3456="INSUMO",$A3456&lt;&gt;""),$A3456&lt;&gt;"")</formula>
    </cfRule>
  </conditionalFormatting>
  <conditionalFormatting sqref="B3450:E3450">
    <cfRule type="expression" dxfId="93" priority="103" stopIfTrue="1">
      <formula>AND($A3450&lt;&gt;"COMPOSICAO",$A3450&lt;&gt;"INSUMO",$A3450&lt;&gt;"")</formula>
    </cfRule>
    <cfRule type="expression" dxfId="92" priority="104" stopIfTrue="1">
      <formula>AND(OR($A3450="COMPOSICAO",$A3450="INSUMO",$A3450&lt;&gt;""),$A3450&lt;&gt;"")</formula>
    </cfRule>
  </conditionalFormatting>
  <conditionalFormatting sqref="B3452:E3452">
    <cfRule type="expression" dxfId="91" priority="101" stopIfTrue="1">
      <formula>AND($A3452&lt;&gt;"COMPOSICAO",$A3452&lt;&gt;"INSUMO",$A3452&lt;&gt;"")</formula>
    </cfRule>
    <cfRule type="expression" dxfId="90" priority="102" stopIfTrue="1">
      <formula>AND(OR($A3452="COMPOSICAO",$A3452="INSUMO",$A3452&lt;&gt;""),$A3452&lt;&gt;"")</formula>
    </cfRule>
  </conditionalFormatting>
  <conditionalFormatting sqref="F3450">
    <cfRule type="expression" dxfId="89" priority="99" stopIfTrue="1">
      <formula>AND($A3450&lt;&gt;"COMPOSICAO",$A3450&lt;&gt;"INSUMO",$A3450&lt;&gt;"")</formula>
    </cfRule>
    <cfRule type="expression" dxfId="88" priority="100" stopIfTrue="1">
      <formula>AND(OR($A3450="COMPOSICAO",$A3450="INSUMO",$A3450&lt;&gt;""),$A3450&lt;&gt;"")</formula>
    </cfRule>
  </conditionalFormatting>
  <conditionalFormatting sqref="F3452">
    <cfRule type="expression" dxfId="87" priority="97" stopIfTrue="1">
      <formula>AND($A3452&lt;&gt;"COMPOSICAO",$A3452&lt;&gt;"INSUMO",$A3452&lt;&gt;"")</formula>
    </cfRule>
    <cfRule type="expression" dxfId="86" priority="98" stopIfTrue="1">
      <formula>AND(OR($A3452="COMPOSICAO",$A3452="INSUMO",$A3452&lt;&gt;""),$A3452&lt;&gt;"")</formula>
    </cfRule>
  </conditionalFormatting>
  <conditionalFormatting sqref="F3465">
    <cfRule type="expression" dxfId="85" priority="87" stopIfTrue="1">
      <formula>AND($A3465&lt;&gt;"COMPOSICAO",$A3465&lt;&gt;"INSUMO",$A3465&lt;&gt;"")</formula>
    </cfRule>
    <cfRule type="expression" dxfId="84" priority="88" stopIfTrue="1">
      <formula>AND(OR($A3465="COMPOSICAO",$A3465="INSUMO",$A3465&lt;&gt;""),$A3465&lt;&gt;"")</formula>
    </cfRule>
  </conditionalFormatting>
  <conditionalFormatting sqref="F3466">
    <cfRule type="expression" dxfId="83" priority="95" stopIfTrue="1">
      <formula>AND($A3466&lt;&gt;"COMPOSICAO",$A3466&lt;&gt;"INSUMO",$A3466&lt;&gt;"")</formula>
    </cfRule>
    <cfRule type="expression" dxfId="82" priority="96" stopIfTrue="1">
      <formula>AND(OR($A3466="COMPOSICAO",$A3466="INSUMO",$A3466&lt;&gt;""),$A3466&lt;&gt;"")</formula>
    </cfRule>
  </conditionalFormatting>
  <conditionalFormatting sqref="B3465:C3465">
    <cfRule type="expression" dxfId="81" priority="89" stopIfTrue="1">
      <formula>AND($A3465&lt;&gt;"COMPOSICAO",$A3465&lt;&gt;"INSUMO",$A3465&lt;&gt;"")</formula>
    </cfRule>
    <cfRule type="expression" dxfId="80" priority="90" stopIfTrue="1">
      <formula>AND(OR($A3465="COMPOSICAO",$A3465="INSUMO",$A3465&lt;&gt;""),$A3465&lt;&gt;"")</formula>
    </cfRule>
  </conditionalFormatting>
  <conditionalFormatting sqref="B3466:E3466">
    <cfRule type="expression" dxfId="79" priority="91" stopIfTrue="1">
      <formula>AND($A3466&lt;&gt;"COMPOSICAO",$A3466&lt;&gt;"INSUMO",$A3466&lt;&gt;"")</formula>
    </cfRule>
    <cfRule type="expression" dxfId="78" priority="92" stopIfTrue="1">
      <formula>AND(OR($A3466="COMPOSICAO",$A3466="INSUMO",$A3466&lt;&gt;""),$A3466&lt;&gt;"")</formula>
    </cfRule>
  </conditionalFormatting>
  <conditionalFormatting sqref="F3467">
    <cfRule type="expression" dxfId="77" priority="93" stopIfTrue="1">
      <formula>AND($A3467&lt;&gt;"COMPOSICAO",$A3467&lt;&gt;"INSUMO",$A3467&lt;&gt;"")</formula>
    </cfRule>
    <cfRule type="expression" dxfId="76" priority="94" stopIfTrue="1">
      <formula>AND(OR($A3467="COMPOSICAO",$A3467="INSUMO",$A3467&lt;&gt;""),$A3467&lt;&gt;"")</formula>
    </cfRule>
  </conditionalFormatting>
  <conditionalFormatting sqref="E3465">
    <cfRule type="expression" dxfId="75" priority="85" stopIfTrue="1">
      <formula>AND($A3465&lt;&gt;"COMPOSICAO",$A3465&lt;&gt;"INSUMO",$A3465&lt;&gt;"")</formula>
    </cfRule>
    <cfRule type="expression" dxfId="74" priority="86" stopIfTrue="1">
      <formula>AND(OR($A3465="COMPOSICAO",$A3465="INSUMO",$A3465&lt;&gt;""),$A3465&lt;&gt;"")</formula>
    </cfRule>
  </conditionalFormatting>
  <conditionalFormatting sqref="D3465">
    <cfRule type="expression" dxfId="73" priority="83" stopIfTrue="1">
      <formula>AND($A3465&lt;&gt;"COMPOSICAO",$A3465&lt;&gt;"INSUMO",$A3465&lt;&gt;"")</formula>
    </cfRule>
    <cfRule type="expression" dxfId="72" priority="84" stopIfTrue="1">
      <formula>AND(OR($A3465="COMPOSICAO",$A3465="INSUMO",$A3465&lt;&gt;""),$A3465&lt;&gt;"")</formula>
    </cfRule>
  </conditionalFormatting>
  <conditionalFormatting sqref="F3475">
    <cfRule type="expression" dxfId="71" priority="73" stopIfTrue="1">
      <formula>AND($A3475&lt;&gt;"COMPOSICAO",$A3475&lt;&gt;"INSUMO",$A3475&lt;&gt;"")</formula>
    </cfRule>
    <cfRule type="expression" dxfId="70" priority="74" stopIfTrue="1">
      <formula>AND(OR($A3475="COMPOSICAO",$A3475="INSUMO",$A3475&lt;&gt;""),$A3475&lt;&gt;"")</formula>
    </cfRule>
  </conditionalFormatting>
  <conditionalFormatting sqref="F3476">
    <cfRule type="expression" dxfId="69" priority="81" stopIfTrue="1">
      <formula>AND($A3476&lt;&gt;"COMPOSICAO",$A3476&lt;&gt;"INSUMO",$A3476&lt;&gt;"")</formula>
    </cfRule>
    <cfRule type="expression" dxfId="68" priority="82" stopIfTrue="1">
      <formula>AND(OR($A3476="COMPOSICAO",$A3476="INSUMO",$A3476&lt;&gt;""),$A3476&lt;&gt;"")</formula>
    </cfRule>
  </conditionalFormatting>
  <conditionalFormatting sqref="B3475:C3475">
    <cfRule type="expression" dxfId="67" priority="75" stopIfTrue="1">
      <formula>AND($A3475&lt;&gt;"COMPOSICAO",$A3475&lt;&gt;"INSUMO",$A3475&lt;&gt;"")</formula>
    </cfRule>
    <cfRule type="expression" dxfId="66" priority="76" stopIfTrue="1">
      <formula>AND(OR($A3475="COMPOSICAO",$A3475="INSUMO",$A3475&lt;&gt;""),$A3475&lt;&gt;"")</formula>
    </cfRule>
  </conditionalFormatting>
  <conditionalFormatting sqref="B3476:E3476">
    <cfRule type="expression" dxfId="65" priority="77" stopIfTrue="1">
      <formula>AND($A3476&lt;&gt;"COMPOSICAO",$A3476&lt;&gt;"INSUMO",$A3476&lt;&gt;"")</formula>
    </cfRule>
    <cfRule type="expression" dxfId="64" priority="78" stopIfTrue="1">
      <formula>AND(OR($A3476="COMPOSICAO",$A3476="INSUMO",$A3476&lt;&gt;""),$A3476&lt;&gt;"")</formula>
    </cfRule>
  </conditionalFormatting>
  <conditionalFormatting sqref="F3477">
    <cfRule type="expression" dxfId="63" priority="79" stopIfTrue="1">
      <formula>AND($A3477&lt;&gt;"COMPOSICAO",$A3477&lt;&gt;"INSUMO",$A3477&lt;&gt;"")</formula>
    </cfRule>
    <cfRule type="expression" dxfId="62" priority="80" stopIfTrue="1">
      <formula>AND(OR($A3477="COMPOSICAO",$A3477="INSUMO",$A3477&lt;&gt;""),$A3477&lt;&gt;"")</formula>
    </cfRule>
  </conditionalFormatting>
  <conditionalFormatting sqref="E3475">
    <cfRule type="expression" dxfId="61" priority="71" stopIfTrue="1">
      <formula>AND($A3475&lt;&gt;"COMPOSICAO",$A3475&lt;&gt;"INSUMO",$A3475&lt;&gt;"")</formula>
    </cfRule>
    <cfRule type="expression" dxfId="60" priority="72" stopIfTrue="1">
      <formula>AND(OR($A3475="COMPOSICAO",$A3475="INSUMO",$A3475&lt;&gt;""),$A3475&lt;&gt;"")</formula>
    </cfRule>
  </conditionalFormatting>
  <conditionalFormatting sqref="D3475">
    <cfRule type="expression" dxfId="59" priority="69" stopIfTrue="1">
      <formula>AND($A3475&lt;&gt;"COMPOSICAO",$A3475&lt;&gt;"INSUMO",$A3475&lt;&gt;"")</formula>
    </cfRule>
    <cfRule type="expression" dxfId="58" priority="70" stopIfTrue="1">
      <formula>AND(OR($A3475="COMPOSICAO",$A3475="INSUMO",$A3475&lt;&gt;""),$A3475&lt;&gt;"")</formula>
    </cfRule>
  </conditionalFormatting>
  <conditionalFormatting sqref="F3485">
    <cfRule type="expression" dxfId="57" priority="59" stopIfTrue="1">
      <formula>AND($A3485&lt;&gt;"COMPOSICAO",$A3485&lt;&gt;"INSUMO",$A3485&lt;&gt;"")</formula>
    </cfRule>
    <cfRule type="expression" dxfId="56" priority="60" stopIfTrue="1">
      <formula>AND(OR($A3485="COMPOSICAO",$A3485="INSUMO",$A3485&lt;&gt;""),$A3485&lt;&gt;"")</formula>
    </cfRule>
  </conditionalFormatting>
  <conditionalFormatting sqref="F3486">
    <cfRule type="expression" dxfId="55" priority="67" stopIfTrue="1">
      <formula>AND($A3486&lt;&gt;"COMPOSICAO",$A3486&lt;&gt;"INSUMO",$A3486&lt;&gt;"")</formula>
    </cfRule>
    <cfRule type="expression" dxfId="54" priority="68" stopIfTrue="1">
      <formula>AND(OR($A3486="COMPOSICAO",$A3486="INSUMO",$A3486&lt;&gt;""),$A3486&lt;&gt;"")</formula>
    </cfRule>
  </conditionalFormatting>
  <conditionalFormatting sqref="B3485:C3485">
    <cfRule type="expression" dxfId="53" priority="61" stopIfTrue="1">
      <formula>AND($A3485&lt;&gt;"COMPOSICAO",$A3485&lt;&gt;"INSUMO",$A3485&lt;&gt;"")</formula>
    </cfRule>
    <cfRule type="expression" dxfId="52" priority="62" stopIfTrue="1">
      <formula>AND(OR($A3485="COMPOSICAO",$A3485="INSUMO",$A3485&lt;&gt;""),$A3485&lt;&gt;"")</formula>
    </cfRule>
  </conditionalFormatting>
  <conditionalFormatting sqref="B3486:E3486">
    <cfRule type="expression" dxfId="51" priority="63" stopIfTrue="1">
      <formula>AND($A3486&lt;&gt;"COMPOSICAO",$A3486&lt;&gt;"INSUMO",$A3486&lt;&gt;"")</formula>
    </cfRule>
    <cfRule type="expression" dxfId="50" priority="64" stopIfTrue="1">
      <formula>AND(OR($A3486="COMPOSICAO",$A3486="INSUMO",$A3486&lt;&gt;""),$A3486&lt;&gt;"")</formula>
    </cfRule>
  </conditionalFormatting>
  <conditionalFormatting sqref="F3487">
    <cfRule type="expression" dxfId="49" priority="65" stopIfTrue="1">
      <formula>AND($A3487&lt;&gt;"COMPOSICAO",$A3487&lt;&gt;"INSUMO",$A3487&lt;&gt;"")</formula>
    </cfRule>
    <cfRule type="expression" dxfId="48" priority="66" stopIfTrue="1">
      <formula>AND(OR($A3487="COMPOSICAO",$A3487="INSUMO",$A3487&lt;&gt;""),$A3487&lt;&gt;"")</formula>
    </cfRule>
  </conditionalFormatting>
  <conditionalFormatting sqref="E3485">
    <cfRule type="expression" dxfId="47" priority="57" stopIfTrue="1">
      <formula>AND($A3485&lt;&gt;"COMPOSICAO",$A3485&lt;&gt;"INSUMO",$A3485&lt;&gt;"")</formula>
    </cfRule>
    <cfRule type="expression" dxfId="46" priority="58" stopIfTrue="1">
      <formula>AND(OR($A3485="COMPOSICAO",$A3485="INSUMO",$A3485&lt;&gt;""),$A3485&lt;&gt;"")</formula>
    </cfRule>
  </conditionalFormatting>
  <conditionalFormatting sqref="D3485">
    <cfRule type="expression" dxfId="45" priority="55" stopIfTrue="1">
      <formula>AND($A3485&lt;&gt;"COMPOSICAO",$A3485&lt;&gt;"INSUMO",$A3485&lt;&gt;"")</formula>
    </cfRule>
    <cfRule type="expression" dxfId="44" priority="56" stopIfTrue="1">
      <formula>AND(OR($A3485="COMPOSICAO",$A3485="INSUMO",$A3485&lt;&gt;""),$A3485&lt;&gt;"")</formula>
    </cfRule>
  </conditionalFormatting>
  <conditionalFormatting sqref="B3495:E3496">
    <cfRule type="expression" dxfId="43" priority="47" stopIfTrue="1">
      <formula>AND($A3495&lt;&gt;"COMPOSICAO",$A3495&lt;&gt;"INSUMO",$A3495&lt;&gt;"")</formula>
    </cfRule>
    <cfRule type="expression" dxfId="42" priority="48" stopIfTrue="1">
      <formula>AND(OR($A3495="COMPOSICAO",$A3495="INSUMO",$A3495&lt;&gt;""),$A3495&lt;&gt;"")</formula>
    </cfRule>
  </conditionalFormatting>
  <conditionalFormatting sqref="F3495:F3496">
    <cfRule type="expression" dxfId="41" priority="45" stopIfTrue="1">
      <formula>AND($A3495&lt;&gt;"COMPOSICAO",$A3495&lt;&gt;"INSUMO",$A3495&lt;&gt;"")</formula>
    </cfRule>
    <cfRule type="expression" dxfId="40" priority="46" stopIfTrue="1">
      <formula>AND(OR($A3495="COMPOSICAO",$A3495="INSUMO",$A3495&lt;&gt;""),$A3495&lt;&gt;"")</formula>
    </cfRule>
  </conditionalFormatting>
  <conditionalFormatting sqref="F3499">
    <cfRule type="expression" dxfId="39" priority="53" stopIfTrue="1">
      <formula>AND($A3499&lt;&gt;"COMPOSICAO",$A3499&lt;&gt;"INSUMO",$A3499&lt;&gt;"")</formula>
    </cfRule>
    <cfRule type="expression" dxfId="38" priority="54" stopIfTrue="1">
      <formula>AND(OR($A3499="COMPOSICAO",$A3499="INSUMO",$A3499&lt;&gt;""),$A3499&lt;&gt;"")</formula>
    </cfRule>
  </conditionalFormatting>
  <conditionalFormatting sqref="B3499:E3499">
    <cfRule type="expression" dxfId="37" priority="49" stopIfTrue="1">
      <formula>AND($A3499&lt;&gt;"COMPOSICAO",$A3499&lt;&gt;"INSUMO",$A3499&lt;&gt;"")</formula>
    </cfRule>
    <cfRule type="expression" dxfId="36" priority="50" stopIfTrue="1">
      <formula>AND(OR($A3499="COMPOSICAO",$A3499="INSUMO",$A3499&lt;&gt;""),$A3499&lt;&gt;"")</formula>
    </cfRule>
  </conditionalFormatting>
  <conditionalFormatting sqref="F3500">
    <cfRule type="expression" dxfId="35" priority="51" stopIfTrue="1">
      <formula>AND($A3500&lt;&gt;"COMPOSICAO",$A3500&lt;&gt;"INSUMO",$A3500&lt;&gt;"")</formula>
    </cfRule>
    <cfRule type="expression" dxfId="34" priority="52" stopIfTrue="1">
      <formula>AND(OR($A3500="COMPOSICAO",$A3500="INSUMO",$A3500&lt;&gt;""),$A3500&lt;&gt;"")</formula>
    </cfRule>
  </conditionalFormatting>
  <conditionalFormatting sqref="B3508:E3509">
    <cfRule type="expression" dxfId="33" priority="37" stopIfTrue="1">
      <formula>AND($A3508&lt;&gt;"COMPOSICAO",$A3508&lt;&gt;"INSUMO",$A3508&lt;&gt;"")</formula>
    </cfRule>
    <cfRule type="expression" dxfId="32" priority="38" stopIfTrue="1">
      <formula>AND(OR($A3508="COMPOSICAO",$A3508="INSUMO",$A3508&lt;&gt;""),$A3508&lt;&gt;"")</formula>
    </cfRule>
  </conditionalFormatting>
  <conditionalFormatting sqref="F3508:F3509">
    <cfRule type="expression" dxfId="31" priority="35" stopIfTrue="1">
      <formula>AND($A3508&lt;&gt;"COMPOSICAO",$A3508&lt;&gt;"INSUMO",$A3508&lt;&gt;"")</formula>
    </cfRule>
    <cfRule type="expression" dxfId="30" priority="36" stopIfTrue="1">
      <formula>AND(OR($A3508="COMPOSICAO",$A3508="INSUMO",$A3508&lt;&gt;""),$A3508&lt;&gt;"")</formula>
    </cfRule>
  </conditionalFormatting>
  <conditionalFormatting sqref="F3512">
    <cfRule type="expression" dxfId="29" priority="43" stopIfTrue="1">
      <formula>AND($A3512&lt;&gt;"COMPOSICAO",$A3512&lt;&gt;"INSUMO",$A3512&lt;&gt;"")</formula>
    </cfRule>
    <cfRule type="expression" dxfId="28" priority="44" stopIfTrue="1">
      <formula>AND(OR($A3512="COMPOSICAO",$A3512="INSUMO",$A3512&lt;&gt;""),$A3512&lt;&gt;"")</formula>
    </cfRule>
  </conditionalFormatting>
  <conditionalFormatting sqref="B3512:E3512">
    <cfRule type="expression" dxfId="27" priority="39" stopIfTrue="1">
      <formula>AND($A3512&lt;&gt;"COMPOSICAO",$A3512&lt;&gt;"INSUMO",$A3512&lt;&gt;"")</formula>
    </cfRule>
    <cfRule type="expression" dxfId="26" priority="40" stopIfTrue="1">
      <formula>AND(OR($A3512="COMPOSICAO",$A3512="INSUMO",$A3512&lt;&gt;""),$A3512&lt;&gt;"")</formula>
    </cfRule>
  </conditionalFormatting>
  <conditionalFormatting sqref="F3513">
    <cfRule type="expression" dxfId="25" priority="41" stopIfTrue="1">
      <formula>AND($A3513&lt;&gt;"COMPOSICAO",$A3513&lt;&gt;"INSUMO",$A3513&lt;&gt;"")</formula>
    </cfRule>
    <cfRule type="expression" dxfId="24" priority="42" stopIfTrue="1">
      <formula>AND(OR($A3513="COMPOSICAO",$A3513="INSUMO",$A3513&lt;&gt;""),$A3513&lt;&gt;"")</formula>
    </cfRule>
  </conditionalFormatting>
  <conditionalFormatting sqref="B3521:E3522">
    <cfRule type="expression" dxfId="23" priority="27" stopIfTrue="1">
      <formula>AND($A3521&lt;&gt;"COMPOSICAO",$A3521&lt;&gt;"INSUMO",$A3521&lt;&gt;"")</formula>
    </cfRule>
    <cfRule type="expression" dxfId="22" priority="28" stopIfTrue="1">
      <formula>AND(OR($A3521="COMPOSICAO",$A3521="INSUMO",$A3521&lt;&gt;""),$A3521&lt;&gt;"")</formula>
    </cfRule>
  </conditionalFormatting>
  <conditionalFormatting sqref="F3521:F3522">
    <cfRule type="expression" dxfId="21" priority="25" stopIfTrue="1">
      <formula>AND($A3521&lt;&gt;"COMPOSICAO",$A3521&lt;&gt;"INSUMO",$A3521&lt;&gt;"")</formula>
    </cfRule>
    <cfRule type="expression" dxfId="20" priority="26" stopIfTrue="1">
      <formula>AND(OR($A3521="COMPOSICAO",$A3521="INSUMO",$A3521&lt;&gt;""),$A3521&lt;&gt;"")</formula>
    </cfRule>
  </conditionalFormatting>
  <conditionalFormatting sqref="F3525">
    <cfRule type="expression" dxfId="19" priority="33" stopIfTrue="1">
      <formula>AND($A3525&lt;&gt;"COMPOSICAO",$A3525&lt;&gt;"INSUMO",$A3525&lt;&gt;"")</formula>
    </cfRule>
    <cfRule type="expression" dxfId="18" priority="34" stopIfTrue="1">
      <formula>AND(OR($A3525="COMPOSICAO",$A3525="INSUMO",$A3525&lt;&gt;""),$A3525&lt;&gt;"")</formula>
    </cfRule>
  </conditionalFormatting>
  <conditionalFormatting sqref="B3525:E3525">
    <cfRule type="expression" dxfId="17" priority="29" stopIfTrue="1">
      <formula>AND($A3525&lt;&gt;"COMPOSICAO",$A3525&lt;&gt;"INSUMO",$A3525&lt;&gt;"")</formula>
    </cfRule>
    <cfRule type="expression" dxfId="16" priority="30" stopIfTrue="1">
      <formula>AND(OR($A3525="COMPOSICAO",$A3525="INSUMO",$A3525&lt;&gt;""),$A3525&lt;&gt;"")</formula>
    </cfRule>
  </conditionalFormatting>
  <conditionalFormatting sqref="F3526">
    <cfRule type="expression" dxfId="15" priority="31" stopIfTrue="1">
      <formula>AND($A3526&lt;&gt;"COMPOSICAO",$A3526&lt;&gt;"INSUMO",$A3526&lt;&gt;"")</formula>
    </cfRule>
    <cfRule type="expression" dxfId="14" priority="32" stopIfTrue="1">
      <formula>AND(OR($A3526="COMPOSICAO",$A3526="INSUMO",$A3526&lt;&gt;""),$A3526&lt;&gt;"")</formula>
    </cfRule>
  </conditionalFormatting>
  <conditionalFormatting sqref="F3534">
    <cfRule type="expression" dxfId="13" priority="15" stopIfTrue="1">
      <formula>AND($A3534&lt;&gt;"COMPOSICAO",$A3534&lt;&gt;"INSUMO",$A3534&lt;&gt;"")</formula>
    </cfRule>
    <cfRule type="expression" dxfId="12" priority="16" stopIfTrue="1">
      <formula>AND(OR($A3534="COMPOSICAO",$A3534="INSUMO",$A3534&lt;&gt;""),$A3534&lt;&gt;"")</formula>
    </cfRule>
  </conditionalFormatting>
  <conditionalFormatting sqref="F3535">
    <cfRule type="expression" dxfId="11" priority="23" stopIfTrue="1">
      <formula>AND($A3535&lt;&gt;"COMPOSICAO",$A3535&lt;&gt;"INSUMO",$A3535&lt;&gt;"")</formula>
    </cfRule>
    <cfRule type="expression" dxfId="10" priority="24" stopIfTrue="1">
      <formula>AND(OR($A3535="COMPOSICAO",$A3535="INSUMO",$A3535&lt;&gt;""),$A3535&lt;&gt;"")</formula>
    </cfRule>
  </conditionalFormatting>
  <conditionalFormatting sqref="B3534:C3534">
    <cfRule type="expression" dxfId="9" priority="17" stopIfTrue="1">
      <formula>AND($A3534&lt;&gt;"COMPOSICAO",$A3534&lt;&gt;"INSUMO",$A3534&lt;&gt;"")</formula>
    </cfRule>
    <cfRule type="expression" dxfId="8" priority="18" stopIfTrue="1">
      <formula>AND(OR($A3534="COMPOSICAO",$A3534="INSUMO",$A3534&lt;&gt;""),$A3534&lt;&gt;"")</formula>
    </cfRule>
  </conditionalFormatting>
  <conditionalFormatting sqref="B3535:E3535">
    <cfRule type="expression" dxfId="7" priority="19" stopIfTrue="1">
      <formula>AND($A3535&lt;&gt;"COMPOSICAO",$A3535&lt;&gt;"INSUMO",$A3535&lt;&gt;"")</formula>
    </cfRule>
    <cfRule type="expression" dxfId="6" priority="20" stopIfTrue="1">
      <formula>AND(OR($A3535="COMPOSICAO",$A3535="INSUMO",$A3535&lt;&gt;""),$A3535&lt;&gt;"")</formula>
    </cfRule>
  </conditionalFormatting>
  <conditionalFormatting sqref="F3536">
    <cfRule type="expression" dxfId="5" priority="21" stopIfTrue="1">
      <formula>AND($A3536&lt;&gt;"COMPOSICAO",$A3536&lt;&gt;"INSUMO",$A3536&lt;&gt;"")</formula>
    </cfRule>
    <cfRule type="expression" dxfId="4" priority="22" stopIfTrue="1">
      <formula>AND(OR($A3536="COMPOSICAO",$A3536="INSUMO",$A3536&lt;&gt;""),$A3536&lt;&gt;"")</formula>
    </cfRule>
  </conditionalFormatting>
  <conditionalFormatting sqref="E3534">
    <cfRule type="expression" dxfId="3" priority="13" stopIfTrue="1">
      <formula>AND($A3534&lt;&gt;"COMPOSICAO",$A3534&lt;&gt;"INSUMO",$A3534&lt;&gt;"")</formula>
    </cfRule>
    <cfRule type="expression" dxfId="2" priority="14" stopIfTrue="1">
      <formula>AND(OR($A3534="COMPOSICAO",$A3534="INSUMO",$A3534&lt;&gt;""),$A3534&lt;&gt;"")</formula>
    </cfRule>
  </conditionalFormatting>
  <conditionalFormatting sqref="D3534">
    <cfRule type="expression" dxfId="1" priority="11" stopIfTrue="1">
      <formula>AND($A3534&lt;&gt;"COMPOSICAO",$A3534&lt;&gt;"INSUMO",$A3534&lt;&gt;"")</formula>
    </cfRule>
    <cfRule type="expression" dxfId="0" priority="12" stopIfTrue="1">
      <formula>AND(OR($A3534="COMPOSICAO",$A3534="INSUMO",$A3534&lt;&gt;""),$A3534&lt;&gt;"")</formula>
    </cfRule>
  </conditionalFormatting>
  <printOptions horizontalCentered="1"/>
  <pageMargins left="0.19685039370078741" right="0.19685039370078741" top="0.19685039370078741" bottom="0.19685039370078741" header="0.31496062992125984" footer="0.31496062992125984"/>
  <pageSetup paperSize="9" scale="50" orientation="portrait" verticalDpi="599"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tabSelected="1" zoomScale="90" zoomScaleNormal="90" workbookViewId="0">
      <selection activeCell="L11" sqref="L11"/>
    </sheetView>
  </sheetViews>
  <sheetFormatPr defaultRowHeight="15" x14ac:dyDescent="0.25"/>
  <cols>
    <col min="2" max="2" width="55.7109375" customWidth="1"/>
    <col min="3" max="3" width="5.7109375" customWidth="1"/>
    <col min="4" max="4" width="17.7109375" customWidth="1"/>
    <col min="5" max="13" width="15.7109375" customWidth="1"/>
    <col min="15" max="15" width="14.28515625" bestFit="1" customWidth="1"/>
  </cols>
  <sheetData>
    <row r="1" spans="2:15" ht="15.75" thickBot="1" x14ac:dyDescent="0.3"/>
    <row r="2" spans="2:15" ht="18" customHeight="1" thickBot="1" x14ac:dyDescent="0.3">
      <c r="B2" s="291" t="s">
        <v>529</v>
      </c>
      <c r="C2" s="292"/>
      <c r="D2" s="292"/>
      <c r="E2" s="292"/>
      <c r="F2" s="292"/>
      <c r="G2" s="292"/>
      <c r="H2" s="292"/>
      <c r="I2" s="292"/>
      <c r="J2" s="292"/>
      <c r="K2" s="292"/>
      <c r="L2" s="292"/>
      <c r="M2" s="293"/>
    </row>
    <row r="3" spans="2:15" ht="45.75" thickBot="1" x14ac:dyDescent="0.3">
      <c r="B3" s="150" t="s">
        <v>3</v>
      </c>
      <c r="C3" s="151" t="s">
        <v>2</v>
      </c>
      <c r="D3" s="152" t="s">
        <v>1553</v>
      </c>
      <c r="E3" s="152" t="s">
        <v>1554</v>
      </c>
      <c r="F3" s="152" t="s">
        <v>1555</v>
      </c>
      <c r="G3" s="152" t="s">
        <v>1556</v>
      </c>
      <c r="H3" s="152" t="s">
        <v>1557</v>
      </c>
      <c r="I3" s="152" t="s">
        <v>1558</v>
      </c>
      <c r="J3" s="152" t="s">
        <v>1559</v>
      </c>
      <c r="K3" s="152" t="s">
        <v>1560</v>
      </c>
      <c r="L3" s="152" t="s">
        <v>1561</v>
      </c>
      <c r="M3" s="153" t="s">
        <v>530</v>
      </c>
    </row>
    <row r="4" spans="2:15" x14ac:dyDescent="0.25">
      <c r="B4" s="167" t="s">
        <v>531</v>
      </c>
      <c r="C4" s="146" t="s">
        <v>2</v>
      </c>
      <c r="D4" s="147"/>
      <c r="E4" s="147"/>
      <c r="F4" s="147"/>
      <c r="G4" s="147"/>
      <c r="H4" s="145"/>
      <c r="I4" s="148"/>
      <c r="J4" s="147">
        <v>2899.78</v>
      </c>
      <c r="K4" s="147">
        <v>2800</v>
      </c>
      <c r="L4" s="148">
        <v>2999.7</v>
      </c>
      <c r="M4" s="149">
        <f t="shared" ref="M4:M24" si="0">AVERAGE(D4:L4)</f>
        <v>2899.8266666666664</v>
      </c>
    </row>
    <row r="5" spans="2:15" x14ac:dyDescent="0.25">
      <c r="B5" s="168" t="s">
        <v>532</v>
      </c>
      <c r="C5" s="132" t="s">
        <v>2</v>
      </c>
      <c r="D5" s="133"/>
      <c r="E5" s="133"/>
      <c r="F5" s="133"/>
      <c r="G5" s="133"/>
      <c r="H5" s="142"/>
      <c r="I5" s="134"/>
      <c r="J5" s="133">
        <v>3106.8</v>
      </c>
      <c r="K5" s="133">
        <v>3000</v>
      </c>
      <c r="L5" s="134">
        <v>3206.71</v>
      </c>
      <c r="M5" s="136">
        <f t="shared" si="0"/>
        <v>3104.5033333333336</v>
      </c>
    </row>
    <row r="6" spans="2:15" x14ac:dyDescent="0.25">
      <c r="B6" s="168" t="s">
        <v>533</v>
      </c>
      <c r="C6" s="132" t="s">
        <v>2</v>
      </c>
      <c r="D6" s="133"/>
      <c r="E6" s="133"/>
      <c r="F6" s="133"/>
      <c r="G6" s="133"/>
      <c r="H6" s="142"/>
      <c r="I6" s="134"/>
      <c r="J6" s="133">
        <v>2850.48</v>
      </c>
      <c r="K6" s="133">
        <v>2900</v>
      </c>
      <c r="L6" s="134">
        <v>2866.66</v>
      </c>
      <c r="M6" s="136">
        <f t="shared" si="0"/>
        <v>2872.3799999999997</v>
      </c>
      <c r="O6" s="135"/>
    </row>
    <row r="7" spans="2:15" x14ac:dyDescent="0.25">
      <c r="B7" s="168" t="s">
        <v>534</v>
      </c>
      <c r="C7" s="132" t="s">
        <v>2</v>
      </c>
      <c r="D7" s="133"/>
      <c r="E7" s="133"/>
      <c r="F7" s="133"/>
      <c r="G7" s="133"/>
      <c r="H7" s="142"/>
      <c r="I7" s="134"/>
      <c r="J7" s="133">
        <v>2898.5</v>
      </c>
      <c r="K7" s="133">
        <v>3000</v>
      </c>
      <c r="L7" s="134">
        <v>2913.39</v>
      </c>
      <c r="M7" s="136">
        <f t="shared" si="0"/>
        <v>2937.2966666666666</v>
      </c>
    </row>
    <row r="8" spans="2:15" x14ac:dyDescent="0.25">
      <c r="B8" s="168" t="s">
        <v>514</v>
      </c>
      <c r="C8" s="132" t="s">
        <v>184</v>
      </c>
      <c r="D8" s="133">
        <v>25.96</v>
      </c>
      <c r="E8" s="133"/>
      <c r="F8" s="133"/>
      <c r="G8" s="133"/>
      <c r="H8" s="143">
        <v>39.07</v>
      </c>
      <c r="I8" s="134"/>
      <c r="J8" s="144">
        <v>33.51</v>
      </c>
      <c r="K8" s="133"/>
      <c r="L8" s="134"/>
      <c r="M8" s="136">
        <f t="shared" si="0"/>
        <v>32.846666666666664</v>
      </c>
    </row>
    <row r="9" spans="2:15" x14ac:dyDescent="0.25">
      <c r="B9" s="168" t="s">
        <v>518</v>
      </c>
      <c r="C9" s="132" t="s">
        <v>2</v>
      </c>
      <c r="D9" s="133">
        <v>3.23</v>
      </c>
      <c r="E9" s="133"/>
      <c r="F9" s="133"/>
      <c r="G9" s="133"/>
      <c r="H9" s="143">
        <v>5.36</v>
      </c>
      <c r="I9" s="134"/>
      <c r="J9" s="144">
        <v>4.25</v>
      </c>
      <c r="K9" s="133"/>
      <c r="L9" s="134"/>
      <c r="M9" s="136">
        <f t="shared" si="0"/>
        <v>4.28</v>
      </c>
    </row>
    <row r="10" spans="2:15" x14ac:dyDescent="0.25">
      <c r="B10" s="168" t="s">
        <v>520</v>
      </c>
      <c r="C10" s="132" t="s">
        <v>2</v>
      </c>
      <c r="D10" s="133">
        <v>3.23</v>
      </c>
      <c r="E10" s="133"/>
      <c r="F10" s="133"/>
      <c r="G10" s="133"/>
      <c r="H10" s="143">
        <v>5.43</v>
      </c>
      <c r="I10" s="134"/>
      <c r="J10" s="144">
        <v>4.3</v>
      </c>
      <c r="K10" s="133"/>
      <c r="L10" s="134"/>
      <c r="M10" s="136">
        <f t="shared" si="0"/>
        <v>4.32</v>
      </c>
    </row>
    <row r="11" spans="2:15" x14ac:dyDescent="0.25">
      <c r="B11" s="168" t="s">
        <v>522</v>
      </c>
      <c r="C11" s="132" t="s">
        <v>2</v>
      </c>
      <c r="D11" s="133">
        <v>4.13</v>
      </c>
      <c r="E11" s="133"/>
      <c r="F11" s="133"/>
      <c r="G11" s="133"/>
      <c r="H11" s="143">
        <v>11.08</v>
      </c>
      <c r="I11" s="134"/>
      <c r="J11" s="144">
        <v>10.130000000000001</v>
      </c>
      <c r="K11" s="133"/>
      <c r="L11" s="134"/>
      <c r="M11" s="136">
        <f t="shared" si="0"/>
        <v>8.4466666666666672</v>
      </c>
    </row>
    <row r="12" spans="2:15" x14ac:dyDescent="0.25">
      <c r="B12" s="168" t="s">
        <v>524</v>
      </c>
      <c r="C12" s="132" t="s">
        <v>2</v>
      </c>
      <c r="D12" s="133">
        <v>4.99</v>
      </c>
      <c r="E12" s="133"/>
      <c r="F12" s="133"/>
      <c r="G12" s="133"/>
      <c r="H12" s="143">
        <v>10.91</v>
      </c>
      <c r="I12" s="134"/>
      <c r="J12" s="133">
        <v>9.56</v>
      </c>
      <c r="K12" s="133"/>
      <c r="L12" s="134"/>
      <c r="M12" s="136">
        <f t="shared" si="0"/>
        <v>8.4866666666666664</v>
      </c>
    </row>
    <row r="13" spans="2:15" x14ac:dyDescent="0.25">
      <c r="B13" s="168" t="s">
        <v>527</v>
      </c>
      <c r="C13" s="132" t="s">
        <v>2</v>
      </c>
      <c r="D13" s="133">
        <v>2.57</v>
      </c>
      <c r="E13" s="133"/>
      <c r="F13" s="133"/>
      <c r="G13" s="133"/>
      <c r="H13" s="143">
        <v>2.48</v>
      </c>
      <c r="I13" s="134"/>
      <c r="J13" s="133">
        <v>2.4900000000000002</v>
      </c>
      <c r="K13" s="133"/>
      <c r="L13" s="134"/>
      <c r="M13" s="136">
        <f t="shared" si="0"/>
        <v>2.5133333333333332</v>
      </c>
    </row>
    <row r="14" spans="2:15" x14ac:dyDescent="0.25">
      <c r="B14" s="168" t="s">
        <v>528</v>
      </c>
      <c r="C14" s="132" t="s">
        <v>2</v>
      </c>
      <c r="D14" s="133">
        <v>2.83</v>
      </c>
      <c r="E14" s="133"/>
      <c r="F14" s="133"/>
      <c r="G14" s="133"/>
      <c r="H14" s="143">
        <v>4.58</v>
      </c>
      <c r="I14" s="134"/>
      <c r="J14" s="133">
        <v>4</v>
      </c>
      <c r="K14" s="133"/>
      <c r="L14" s="134"/>
      <c r="M14" s="136">
        <f t="shared" si="0"/>
        <v>3.8033333333333332</v>
      </c>
    </row>
    <row r="15" spans="2:15" x14ac:dyDescent="0.25">
      <c r="B15" s="168" t="s">
        <v>515</v>
      </c>
      <c r="C15" s="132" t="s">
        <v>184</v>
      </c>
      <c r="D15" s="133">
        <v>85.83</v>
      </c>
      <c r="E15" s="133"/>
      <c r="F15" s="133"/>
      <c r="G15" s="133"/>
      <c r="H15" s="143">
        <v>94.03</v>
      </c>
      <c r="I15" s="134">
        <v>141.9</v>
      </c>
      <c r="J15" s="133">
        <v>105.23</v>
      </c>
      <c r="K15" s="133"/>
      <c r="L15" s="134"/>
      <c r="M15" s="136">
        <f t="shared" si="0"/>
        <v>106.7475</v>
      </c>
    </row>
    <row r="16" spans="2:15" x14ac:dyDescent="0.25">
      <c r="B16" s="168" t="s">
        <v>516</v>
      </c>
      <c r="C16" s="132" t="s">
        <v>2</v>
      </c>
      <c r="D16" s="133">
        <v>24.78</v>
      </c>
      <c r="E16" s="133"/>
      <c r="F16" s="133"/>
      <c r="G16" s="133"/>
      <c r="H16" s="143">
        <v>28.87</v>
      </c>
      <c r="I16" s="134">
        <v>43.9</v>
      </c>
      <c r="J16" s="133">
        <v>30.23</v>
      </c>
      <c r="K16" s="133"/>
      <c r="L16" s="134"/>
      <c r="M16" s="136">
        <f t="shared" si="0"/>
        <v>31.945000000000004</v>
      </c>
    </row>
    <row r="17" spans="2:13" x14ac:dyDescent="0.25">
      <c r="B17" s="168" t="s">
        <v>517</v>
      </c>
      <c r="C17" s="132" t="s">
        <v>2</v>
      </c>
      <c r="D17" s="133">
        <v>19.059999999999999</v>
      </c>
      <c r="E17" s="133"/>
      <c r="F17" s="133"/>
      <c r="G17" s="133"/>
      <c r="H17" s="143">
        <v>23.49</v>
      </c>
      <c r="I17" s="134">
        <v>54.9</v>
      </c>
      <c r="J17" s="133">
        <v>20.32</v>
      </c>
      <c r="K17" s="133"/>
      <c r="L17" s="134"/>
      <c r="M17" s="136">
        <f t="shared" si="0"/>
        <v>29.442499999999995</v>
      </c>
    </row>
    <row r="18" spans="2:13" x14ac:dyDescent="0.25">
      <c r="B18" s="168" t="s">
        <v>519</v>
      </c>
      <c r="C18" s="132" t="s">
        <v>2</v>
      </c>
      <c r="D18" s="133">
        <v>12.86</v>
      </c>
      <c r="E18" s="133"/>
      <c r="F18" s="133"/>
      <c r="G18" s="133"/>
      <c r="H18" s="143">
        <v>19.5</v>
      </c>
      <c r="I18" s="134">
        <v>27.9</v>
      </c>
      <c r="J18" s="133">
        <v>20.5</v>
      </c>
      <c r="K18" s="133"/>
      <c r="L18" s="134"/>
      <c r="M18" s="136">
        <f t="shared" si="0"/>
        <v>20.189999999999998</v>
      </c>
    </row>
    <row r="19" spans="2:13" x14ac:dyDescent="0.25">
      <c r="B19" s="168" t="s">
        <v>521</v>
      </c>
      <c r="C19" s="132" t="s">
        <v>2</v>
      </c>
      <c r="D19" s="133">
        <v>13.44</v>
      </c>
      <c r="E19" s="133"/>
      <c r="F19" s="133"/>
      <c r="G19" s="133"/>
      <c r="H19" s="143">
        <v>17.47</v>
      </c>
      <c r="I19" s="134"/>
      <c r="J19" s="133">
        <v>16.36</v>
      </c>
      <c r="K19" s="133"/>
      <c r="L19" s="134"/>
      <c r="M19" s="136">
        <f t="shared" si="0"/>
        <v>15.756666666666666</v>
      </c>
    </row>
    <row r="20" spans="2:13" x14ac:dyDescent="0.25">
      <c r="B20" s="168" t="s">
        <v>523</v>
      </c>
      <c r="C20" s="132" t="s">
        <v>2</v>
      </c>
      <c r="D20" s="133">
        <v>2.73</v>
      </c>
      <c r="E20" s="133"/>
      <c r="F20" s="133"/>
      <c r="G20" s="133"/>
      <c r="H20" s="143">
        <v>4.21</v>
      </c>
      <c r="I20" s="134"/>
      <c r="J20" s="133">
        <v>4.0599999999999996</v>
      </c>
      <c r="K20" s="133"/>
      <c r="L20" s="134"/>
      <c r="M20" s="136">
        <f t="shared" si="0"/>
        <v>3.6666666666666665</v>
      </c>
    </row>
    <row r="21" spans="2:13" x14ac:dyDescent="0.25">
      <c r="B21" s="168" t="s">
        <v>525</v>
      </c>
      <c r="C21" s="132" t="s">
        <v>2</v>
      </c>
      <c r="D21" s="133"/>
      <c r="E21" s="133"/>
      <c r="F21" s="133"/>
      <c r="G21" s="133"/>
      <c r="H21" s="143">
        <v>20.260000000000002</v>
      </c>
      <c r="I21" s="134">
        <v>43.9</v>
      </c>
      <c r="J21" s="133">
        <v>23.3</v>
      </c>
      <c r="K21" s="133"/>
      <c r="L21" s="134"/>
      <c r="M21" s="136">
        <f t="shared" si="0"/>
        <v>29.153333333333332</v>
      </c>
    </row>
    <row r="22" spans="2:13" x14ac:dyDescent="0.25">
      <c r="B22" s="168" t="s">
        <v>526</v>
      </c>
      <c r="C22" s="132" t="s">
        <v>2</v>
      </c>
      <c r="D22" s="133">
        <v>2.68</v>
      </c>
      <c r="E22" s="133"/>
      <c r="F22" s="133"/>
      <c r="G22" s="133"/>
      <c r="H22" s="143">
        <v>2.88</v>
      </c>
      <c r="I22" s="134"/>
      <c r="J22" s="133">
        <v>2.75</v>
      </c>
      <c r="K22" s="133"/>
      <c r="L22" s="134"/>
      <c r="M22" s="136">
        <f t="shared" si="0"/>
        <v>2.77</v>
      </c>
    </row>
    <row r="23" spans="2:13" x14ac:dyDescent="0.25">
      <c r="B23" s="169" t="s">
        <v>535</v>
      </c>
      <c r="C23" s="132" t="s">
        <v>2</v>
      </c>
      <c r="D23" s="133">
        <v>9.9</v>
      </c>
      <c r="E23" s="133"/>
      <c r="F23" s="133"/>
      <c r="G23" s="133"/>
      <c r="H23" s="143"/>
      <c r="I23" s="142">
        <v>10.99</v>
      </c>
      <c r="J23" s="133">
        <v>12.5</v>
      </c>
      <c r="K23" s="133"/>
      <c r="L23" s="142"/>
      <c r="M23" s="136">
        <f t="shared" si="0"/>
        <v>11.13</v>
      </c>
    </row>
    <row r="24" spans="2:13" ht="15.75" thickBot="1" x14ac:dyDescent="0.3">
      <c r="B24" s="170" t="s">
        <v>536</v>
      </c>
      <c r="C24" s="137" t="s">
        <v>2</v>
      </c>
      <c r="D24" s="138"/>
      <c r="E24" s="138">
        <v>1.43</v>
      </c>
      <c r="F24" s="138">
        <v>1.49</v>
      </c>
      <c r="G24" s="138">
        <v>1.19</v>
      </c>
      <c r="H24" s="139"/>
      <c r="I24" s="140"/>
      <c r="J24" s="138"/>
      <c r="K24" s="138"/>
      <c r="L24" s="140"/>
      <c r="M24" s="141">
        <f t="shared" si="0"/>
        <v>1.3699999999999999</v>
      </c>
    </row>
  </sheetData>
  <mergeCells count="1">
    <mergeCell ref="B2:M2"/>
  </mergeCells>
  <printOptions horizontalCentered="1"/>
  <pageMargins left="0.19685039370078741" right="0.19685039370078741" top="0.31496062992125984" bottom="0.31496062992125984" header="0.31496062992125984" footer="0.31496062992125984"/>
  <pageSetup paperSize="9" scale="6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Planilha</vt:lpstr>
      <vt:lpstr>Resumo</vt:lpstr>
      <vt:lpstr>Encargos</vt:lpstr>
      <vt:lpstr>BDI</vt:lpstr>
      <vt:lpstr>CPU</vt:lpstr>
      <vt:lpstr>COTAÇÕES</vt:lpstr>
      <vt:lpstr>Planilha!Area_de_impressao</vt:lpstr>
      <vt:lpstr>CPU!Titulos_de_impressao</vt:lpstr>
      <vt:lpstr>Planilha!Titulos_de_impressao</vt:lpstr>
    </vt:vector>
  </TitlesOfParts>
  <Company>UFPA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PET_07</dc:creator>
  <cp:lastModifiedBy>Windows User</cp:lastModifiedBy>
  <cp:lastPrinted>2019-08-02T14:38:20Z</cp:lastPrinted>
  <dcterms:created xsi:type="dcterms:W3CDTF">2009-10-05T20:12:47Z</dcterms:created>
  <dcterms:modified xsi:type="dcterms:W3CDTF">2019-09-16T12:18:43Z</dcterms:modified>
</cp:coreProperties>
</file>